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STEMA DE CONSULTA\2014\"/>
    </mc:Choice>
  </mc:AlternateContent>
  <bookViews>
    <workbookView xWindow="0" yWindow="0" windowWidth="24000" windowHeight="9735" activeTab="3"/>
  </bookViews>
  <sheets>
    <sheet name="1 AJUSTE 2014" sheetId="1" r:id="rId1"/>
    <sheet name="2 AJUSTE 2014" sheetId="2" r:id="rId2"/>
    <sheet name="3 AJUSTE 2014" sheetId="3" r:id="rId3"/>
    <sheet name="4 AJUSTE 2014" sheetId="4" r:id="rId4"/>
  </sheets>
  <externalReferences>
    <externalReference r:id="rId5"/>
  </externalReferences>
  <definedNames>
    <definedName name="_xlnm.Print_Area" localSheetId="0">'1 AJUSTE 2014'!$B$2:$G$67</definedName>
    <definedName name="_xlnm.Print_Area" localSheetId="1">'2 AJUSTE 2014'!$B$2:$G$67</definedName>
    <definedName name="_xlnm.Print_Area" localSheetId="2">'3 AJUSTE 2014'!$B$2:$G$67</definedName>
    <definedName name="_xlnm.Print_Area" localSheetId="3">'4 AJUSTE 2014'!$B$2:$G$67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4" l="1"/>
  <c r="G67" i="4"/>
  <c r="F67" i="4"/>
  <c r="E67" i="4"/>
  <c r="D67" i="4"/>
  <c r="K65" i="4"/>
  <c r="H65" i="4"/>
  <c r="J65" i="4" s="1"/>
  <c r="G65" i="4"/>
  <c r="K64" i="4"/>
  <c r="H64" i="4"/>
  <c r="J64" i="4" s="1"/>
  <c r="G64" i="4"/>
  <c r="K63" i="4"/>
  <c r="H63" i="4"/>
  <c r="J63" i="4" s="1"/>
  <c r="G63" i="4"/>
  <c r="K62" i="4"/>
  <c r="H62" i="4"/>
  <c r="J62" i="4" s="1"/>
  <c r="G62" i="4"/>
  <c r="K61" i="4"/>
  <c r="H61" i="4"/>
  <c r="J61" i="4" s="1"/>
  <c r="G61" i="4"/>
  <c r="K60" i="4"/>
  <c r="H60" i="4"/>
  <c r="J60" i="4" s="1"/>
  <c r="G60" i="4"/>
  <c r="K59" i="4"/>
  <c r="H59" i="4"/>
  <c r="J59" i="4" s="1"/>
  <c r="G59" i="4"/>
  <c r="K58" i="4"/>
  <c r="H58" i="4"/>
  <c r="J58" i="4" s="1"/>
  <c r="G58" i="4"/>
  <c r="K57" i="4"/>
  <c r="H57" i="4"/>
  <c r="J57" i="4" s="1"/>
  <c r="G57" i="4"/>
  <c r="K56" i="4"/>
  <c r="H56" i="4"/>
  <c r="J56" i="4" s="1"/>
  <c r="G56" i="4"/>
  <c r="K55" i="4"/>
  <c r="H55" i="4"/>
  <c r="J55" i="4" s="1"/>
  <c r="G55" i="4"/>
  <c r="K54" i="4"/>
  <c r="H54" i="4"/>
  <c r="J54" i="4" s="1"/>
  <c r="G54" i="4"/>
  <c r="K53" i="4"/>
  <c r="H53" i="4"/>
  <c r="J53" i="4" s="1"/>
  <c r="G53" i="4"/>
  <c r="K52" i="4"/>
  <c r="H52" i="4"/>
  <c r="J52" i="4" s="1"/>
  <c r="G52" i="4"/>
  <c r="K51" i="4"/>
  <c r="H51" i="4"/>
  <c r="J51" i="4" s="1"/>
  <c r="G51" i="4"/>
  <c r="K50" i="4"/>
  <c r="H50" i="4"/>
  <c r="J50" i="4" s="1"/>
  <c r="G50" i="4"/>
  <c r="K49" i="4"/>
  <c r="H49" i="4"/>
  <c r="J49" i="4" s="1"/>
  <c r="G49" i="4"/>
  <c r="K48" i="4"/>
  <c r="H48" i="4"/>
  <c r="J48" i="4" s="1"/>
  <c r="G48" i="4"/>
  <c r="K47" i="4"/>
  <c r="H47" i="4"/>
  <c r="J47" i="4" s="1"/>
  <c r="G47" i="4"/>
  <c r="K46" i="4"/>
  <c r="H46" i="4"/>
  <c r="J46" i="4" s="1"/>
  <c r="G46" i="4"/>
  <c r="K45" i="4"/>
  <c r="H45" i="4"/>
  <c r="J45" i="4" s="1"/>
  <c r="G45" i="4"/>
  <c r="K44" i="4"/>
  <c r="H44" i="4"/>
  <c r="J44" i="4" s="1"/>
  <c r="G44" i="4"/>
  <c r="K43" i="4"/>
  <c r="H43" i="4"/>
  <c r="J43" i="4" s="1"/>
  <c r="G43" i="4"/>
  <c r="K42" i="4"/>
  <c r="H42" i="4"/>
  <c r="J42" i="4" s="1"/>
  <c r="G42" i="4"/>
  <c r="K41" i="4"/>
  <c r="H41" i="4"/>
  <c r="J41" i="4" s="1"/>
  <c r="G41" i="4"/>
  <c r="K40" i="4"/>
  <c r="H40" i="4"/>
  <c r="J40" i="4" s="1"/>
  <c r="G40" i="4"/>
  <c r="K39" i="4"/>
  <c r="H39" i="4"/>
  <c r="J39" i="4" s="1"/>
  <c r="G39" i="4"/>
  <c r="K38" i="4"/>
  <c r="H38" i="4"/>
  <c r="J38" i="4" s="1"/>
  <c r="G38" i="4"/>
  <c r="K37" i="4"/>
  <c r="H37" i="4"/>
  <c r="J37" i="4" s="1"/>
  <c r="G37" i="4"/>
  <c r="K36" i="4"/>
  <c r="H36" i="4"/>
  <c r="J36" i="4" s="1"/>
  <c r="G36" i="4"/>
  <c r="K35" i="4"/>
  <c r="H35" i="4"/>
  <c r="J35" i="4" s="1"/>
  <c r="G35" i="4"/>
  <c r="K34" i="4"/>
  <c r="H34" i="4"/>
  <c r="J34" i="4" s="1"/>
  <c r="G34" i="4"/>
  <c r="K33" i="4"/>
  <c r="H33" i="4"/>
  <c r="J33" i="4" s="1"/>
  <c r="G33" i="4"/>
  <c r="K32" i="4"/>
  <c r="H32" i="4"/>
  <c r="J32" i="4" s="1"/>
  <c r="G32" i="4"/>
  <c r="K31" i="4"/>
  <c r="H31" i="4"/>
  <c r="J31" i="4" s="1"/>
  <c r="G31" i="4"/>
  <c r="K30" i="4"/>
  <c r="H30" i="4"/>
  <c r="J30" i="4" s="1"/>
  <c r="G30" i="4"/>
  <c r="K29" i="4"/>
  <c r="H29" i="4"/>
  <c r="J29" i="4" s="1"/>
  <c r="G29" i="4"/>
  <c r="K28" i="4"/>
  <c r="H28" i="4"/>
  <c r="J28" i="4" s="1"/>
  <c r="G28" i="4"/>
  <c r="K27" i="4"/>
  <c r="H27" i="4"/>
  <c r="J27" i="4" s="1"/>
  <c r="G27" i="4"/>
  <c r="K26" i="4"/>
  <c r="H26" i="4"/>
  <c r="J26" i="4" s="1"/>
  <c r="G26" i="4"/>
  <c r="K25" i="4"/>
  <c r="H25" i="4"/>
  <c r="J25" i="4" s="1"/>
  <c r="G25" i="4"/>
  <c r="K24" i="4"/>
  <c r="H24" i="4"/>
  <c r="J24" i="4" s="1"/>
  <c r="G24" i="4"/>
  <c r="K23" i="4"/>
  <c r="H23" i="4"/>
  <c r="J23" i="4" s="1"/>
  <c r="G23" i="4"/>
  <c r="K22" i="4"/>
  <c r="H22" i="4"/>
  <c r="J22" i="4" s="1"/>
  <c r="G22" i="4"/>
  <c r="K21" i="4"/>
  <c r="H21" i="4"/>
  <c r="J21" i="4" s="1"/>
  <c r="G21" i="4"/>
  <c r="K20" i="4"/>
  <c r="H20" i="4"/>
  <c r="J20" i="4" s="1"/>
  <c r="G20" i="4"/>
  <c r="K19" i="4"/>
  <c r="H19" i="4"/>
  <c r="J19" i="4" s="1"/>
  <c r="G19" i="4"/>
  <c r="K18" i="4"/>
  <c r="H18" i="4"/>
  <c r="J18" i="4" s="1"/>
  <c r="G18" i="4"/>
  <c r="K17" i="4"/>
  <c r="H17" i="4"/>
  <c r="J17" i="4" s="1"/>
  <c r="G17" i="4"/>
  <c r="K16" i="4"/>
  <c r="H16" i="4"/>
  <c r="J16" i="4" s="1"/>
  <c r="G16" i="4"/>
  <c r="K15" i="4"/>
  <c r="H15" i="4"/>
  <c r="J15" i="4" s="1"/>
  <c r="G15" i="4"/>
  <c r="K14" i="4"/>
  <c r="H14" i="4"/>
  <c r="J14" i="4" s="1"/>
  <c r="G14" i="4"/>
  <c r="K13" i="4"/>
  <c r="H13" i="4"/>
  <c r="J13" i="4" s="1"/>
  <c r="G13" i="4"/>
  <c r="K12" i="4"/>
  <c r="H12" i="4"/>
  <c r="J12" i="4" s="1"/>
  <c r="G12" i="4"/>
  <c r="K11" i="4"/>
  <c r="H11" i="4"/>
  <c r="J11" i="4" s="1"/>
  <c r="G11" i="4"/>
  <c r="K10" i="4"/>
  <c r="H10" i="4"/>
  <c r="J10" i="4" s="1"/>
  <c r="G10" i="4"/>
  <c r="K9" i="4"/>
  <c r="H9" i="4"/>
  <c r="J9" i="4" s="1"/>
  <c r="G9" i="4"/>
  <c r="K8" i="4"/>
  <c r="H8" i="4"/>
  <c r="J8" i="4" s="1"/>
  <c r="G8" i="4"/>
  <c r="K7" i="4"/>
  <c r="H7" i="4"/>
  <c r="J7" i="4" s="1"/>
  <c r="G7" i="4"/>
  <c r="K6" i="4"/>
  <c r="K67" i="4" s="1"/>
  <c r="H6" i="4"/>
  <c r="G6" i="4"/>
  <c r="K67" i="3"/>
  <c r="I67" i="3"/>
  <c r="F67" i="3"/>
  <c r="E67" i="3"/>
  <c r="D67" i="3"/>
  <c r="K65" i="3"/>
  <c r="H65" i="3"/>
  <c r="J65" i="3" s="1"/>
  <c r="G65" i="3"/>
  <c r="K64" i="3"/>
  <c r="H64" i="3"/>
  <c r="J64" i="3" s="1"/>
  <c r="G64" i="3"/>
  <c r="K63" i="3"/>
  <c r="H63" i="3"/>
  <c r="J63" i="3" s="1"/>
  <c r="G63" i="3"/>
  <c r="K62" i="3"/>
  <c r="H62" i="3"/>
  <c r="J62" i="3" s="1"/>
  <c r="G62" i="3"/>
  <c r="K61" i="3"/>
  <c r="H61" i="3"/>
  <c r="J61" i="3" s="1"/>
  <c r="G61" i="3"/>
  <c r="K60" i="3"/>
  <c r="H60" i="3"/>
  <c r="J60" i="3" s="1"/>
  <c r="G60" i="3"/>
  <c r="K59" i="3"/>
  <c r="H59" i="3"/>
  <c r="J59" i="3" s="1"/>
  <c r="G59" i="3"/>
  <c r="K58" i="3"/>
  <c r="H58" i="3"/>
  <c r="J58" i="3" s="1"/>
  <c r="G58" i="3"/>
  <c r="K57" i="3"/>
  <c r="H57" i="3"/>
  <c r="J57" i="3" s="1"/>
  <c r="G57" i="3"/>
  <c r="K56" i="3"/>
  <c r="H56" i="3"/>
  <c r="J56" i="3" s="1"/>
  <c r="G56" i="3"/>
  <c r="K55" i="3"/>
  <c r="H55" i="3"/>
  <c r="J55" i="3" s="1"/>
  <c r="G55" i="3"/>
  <c r="K54" i="3"/>
  <c r="H54" i="3"/>
  <c r="J54" i="3" s="1"/>
  <c r="G54" i="3"/>
  <c r="K53" i="3"/>
  <c r="H53" i="3"/>
  <c r="J53" i="3" s="1"/>
  <c r="G53" i="3"/>
  <c r="K52" i="3"/>
  <c r="H52" i="3"/>
  <c r="J52" i="3" s="1"/>
  <c r="G52" i="3"/>
  <c r="K51" i="3"/>
  <c r="H51" i="3"/>
  <c r="J51" i="3" s="1"/>
  <c r="G51" i="3"/>
  <c r="K50" i="3"/>
  <c r="H50" i="3"/>
  <c r="J50" i="3" s="1"/>
  <c r="G50" i="3"/>
  <c r="K49" i="3"/>
  <c r="H49" i="3"/>
  <c r="J49" i="3" s="1"/>
  <c r="G49" i="3"/>
  <c r="K48" i="3"/>
  <c r="H48" i="3"/>
  <c r="J48" i="3" s="1"/>
  <c r="G48" i="3"/>
  <c r="K47" i="3"/>
  <c r="H47" i="3"/>
  <c r="J47" i="3" s="1"/>
  <c r="G47" i="3"/>
  <c r="K46" i="3"/>
  <c r="H46" i="3"/>
  <c r="J46" i="3" s="1"/>
  <c r="G46" i="3"/>
  <c r="K45" i="3"/>
  <c r="G45" i="3"/>
  <c r="H45" i="3" s="1"/>
  <c r="J45" i="3" s="1"/>
  <c r="K44" i="3"/>
  <c r="G44" i="3"/>
  <c r="H44" i="3" s="1"/>
  <c r="J44" i="3" s="1"/>
  <c r="K43" i="3"/>
  <c r="J43" i="3"/>
  <c r="G43" i="3"/>
  <c r="H43" i="3" s="1"/>
  <c r="K42" i="3"/>
  <c r="G42" i="3"/>
  <c r="H42" i="3" s="1"/>
  <c r="J42" i="3" s="1"/>
  <c r="K41" i="3"/>
  <c r="J41" i="3"/>
  <c r="G41" i="3"/>
  <c r="H41" i="3" s="1"/>
  <c r="K40" i="3"/>
  <c r="G40" i="3"/>
  <c r="H40" i="3" s="1"/>
  <c r="J40" i="3" s="1"/>
  <c r="K39" i="3"/>
  <c r="J39" i="3"/>
  <c r="G39" i="3"/>
  <c r="H39" i="3" s="1"/>
  <c r="K38" i="3"/>
  <c r="G38" i="3"/>
  <c r="H38" i="3" s="1"/>
  <c r="J38" i="3" s="1"/>
  <c r="K37" i="3"/>
  <c r="J37" i="3"/>
  <c r="G37" i="3"/>
  <c r="H37" i="3" s="1"/>
  <c r="K36" i="3"/>
  <c r="G36" i="3"/>
  <c r="H36" i="3" s="1"/>
  <c r="J36" i="3" s="1"/>
  <c r="K35" i="3"/>
  <c r="J35" i="3"/>
  <c r="G35" i="3"/>
  <c r="H35" i="3" s="1"/>
  <c r="K34" i="3"/>
  <c r="G34" i="3"/>
  <c r="H34" i="3" s="1"/>
  <c r="J34" i="3" s="1"/>
  <c r="K33" i="3"/>
  <c r="J33" i="3"/>
  <c r="G33" i="3"/>
  <c r="H33" i="3" s="1"/>
  <c r="K32" i="3"/>
  <c r="G32" i="3"/>
  <c r="H32" i="3" s="1"/>
  <c r="J32" i="3" s="1"/>
  <c r="K31" i="3"/>
  <c r="J31" i="3"/>
  <c r="G31" i="3"/>
  <c r="H31" i="3" s="1"/>
  <c r="K30" i="3"/>
  <c r="G30" i="3"/>
  <c r="H30" i="3" s="1"/>
  <c r="J30" i="3" s="1"/>
  <c r="K29" i="3"/>
  <c r="J29" i="3"/>
  <c r="G29" i="3"/>
  <c r="H29" i="3" s="1"/>
  <c r="K28" i="3"/>
  <c r="G28" i="3"/>
  <c r="H28" i="3" s="1"/>
  <c r="J28" i="3" s="1"/>
  <c r="K27" i="3"/>
  <c r="J27" i="3"/>
  <c r="G27" i="3"/>
  <c r="H27" i="3" s="1"/>
  <c r="K26" i="3"/>
  <c r="G26" i="3"/>
  <c r="H26" i="3" s="1"/>
  <c r="J26" i="3" s="1"/>
  <c r="K25" i="3"/>
  <c r="J25" i="3"/>
  <c r="G25" i="3"/>
  <c r="H25" i="3" s="1"/>
  <c r="K24" i="3"/>
  <c r="G24" i="3"/>
  <c r="H24" i="3" s="1"/>
  <c r="J24" i="3" s="1"/>
  <c r="K23" i="3"/>
  <c r="J23" i="3"/>
  <c r="G23" i="3"/>
  <c r="H23" i="3" s="1"/>
  <c r="K22" i="3"/>
  <c r="G22" i="3"/>
  <c r="H22" i="3" s="1"/>
  <c r="J22" i="3" s="1"/>
  <c r="K21" i="3"/>
  <c r="J21" i="3"/>
  <c r="G21" i="3"/>
  <c r="H21" i="3" s="1"/>
  <c r="K20" i="3"/>
  <c r="G20" i="3"/>
  <c r="H20" i="3" s="1"/>
  <c r="J20" i="3" s="1"/>
  <c r="K19" i="3"/>
  <c r="J19" i="3"/>
  <c r="G19" i="3"/>
  <c r="H19" i="3" s="1"/>
  <c r="K18" i="3"/>
  <c r="G18" i="3"/>
  <c r="H18" i="3" s="1"/>
  <c r="J18" i="3" s="1"/>
  <c r="K17" i="3"/>
  <c r="J17" i="3"/>
  <c r="G17" i="3"/>
  <c r="H17" i="3" s="1"/>
  <c r="K16" i="3"/>
  <c r="G16" i="3"/>
  <c r="H16" i="3" s="1"/>
  <c r="J16" i="3" s="1"/>
  <c r="K15" i="3"/>
  <c r="J15" i="3"/>
  <c r="G15" i="3"/>
  <c r="H15" i="3" s="1"/>
  <c r="K14" i="3"/>
  <c r="G14" i="3"/>
  <c r="H14" i="3" s="1"/>
  <c r="J14" i="3" s="1"/>
  <c r="K13" i="3"/>
  <c r="J13" i="3"/>
  <c r="G13" i="3"/>
  <c r="H13" i="3" s="1"/>
  <c r="K12" i="3"/>
  <c r="G12" i="3"/>
  <c r="H12" i="3" s="1"/>
  <c r="J12" i="3" s="1"/>
  <c r="K11" i="3"/>
  <c r="J11" i="3"/>
  <c r="G11" i="3"/>
  <c r="H11" i="3" s="1"/>
  <c r="K10" i="3"/>
  <c r="G10" i="3"/>
  <c r="H10" i="3" s="1"/>
  <c r="J10" i="3" s="1"/>
  <c r="K9" i="3"/>
  <c r="J9" i="3"/>
  <c r="G9" i="3"/>
  <c r="H9" i="3" s="1"/>
  <c r="K8" i="3"/>
  <c r="G8" i="3"/>
  <c r="H8" i="3" s="1"/>
  <c r="J8" i="3" s="1"/>
  <c r="K7" i="3"/>
  <c r="J7" i="3"/>
  <c r="G7" i="3"/>
  <c r="H7" i="3" s="1"/>
  <c r="K6" i="3"/>
  <c r="G6" i="3"/>
  <c r="H6" i="3" s="1"/>
  <c r="H67" i="3" s="1"/>
  <c r="I67" i="2"/>
  <c r="F67" i="2"/>
  <c r="E67" i="2"/>
  <c r="D67" i="2"/>
  <c r="M65" i="2"/>
  <c r="K65" i="2"/>
  <c r="G65" i="2"/>
  <c r="M64" i="2"/>
  <c r="K64" i="2"/>
  <c r="G64" i="2"/>
  <c r="M63" i="2"/>
  <c r="K63" i="2"/>
  <c r="G63" i="2"/>
  <c r="M62" i="2"/>
  <c r="K62" i="2"/>
  <c r="G62" i="2"/>
  <c r="M61" i="2"/>
  <c r="K61" i="2"/>
  <c r="G61" i="2"/>
  <c r="M60" i="2"/>
  <c r="K60" i="2"/>
  <c r="G60" i="2"/>
  <c r="M59" i="2"/>
  <c r="K59" i="2"/>
  <c r="G59" i="2"/>
  <c r="M58" i="2"/>
  <c r="K58" i="2"/>
  <c r="G58" i="2"/>
  <c r="M57" i="2"/>
  <c r="K57" i="2"/>
  <c r="G57" i="2"/>
  <c r="M56" i="2"/>
  <c r="K56" i="2"/>
  <c r="G56" i="2"/>
  <c r="M55" i="2"/>
  <c r="K55" i="2"/>
  <c r="G55" i="2"/>
  <c r="M54" i="2"/>
  <c r="K54" i="2"/>
  <c r="G54" i="2"/>
  <c r="M53" i="2"/>
  <c r="K53" i="2"/>
  <c r="G53" i="2"/>
  <c r="M52" i="2"/>
  <c r="K52" i="2"/>
  <c r="G52" i="2"/>
  <c r="M51" i="2"/>
  <c r="K51" i="2"/>
  <c r="G51" i="2"/>
  <c r="M50" i="2"/>
  <c r="K50" i="2"/>
  <c r="G50" i="2"/>
  <c r="M49" i="2"/>
  <c r="K49" i="2"/>
  <c r="G49" i="2"/>
  <c r="M48" i="2"/>
  <c r="K48" i="2"/>
  <c r="G48" i="2"/>
  <c r="M47" i="2"/>
  <c r="K47" i="2"/>
  <c r="G47" i="2"/>
  <c r="M46" i="2"/>
  <c r="K46" i="2"/>
  <c r="G46" i="2"/>
  <c r="M45" i="2"/>
  <c r="K45" i="2"/>
  <c r="G45" i="2"/>
  <c r="M44" i="2"/>
  <c r="K44" i="2"/>
  <c r="G44" i="2"/>
  <c r="M43" i="2"/>
  <c r="K43" i="2"/>
  <c r="G43" i="2"/>
  <c r="M42" i="2"/>
  <c r="K42" i="2"/>
  <c r="G42" i="2"/>
  <c r="M41" i="2"/>
  <c r="K41" i="2"/>
  <c r="G41" i="2"/>
  <c r="M40" i="2"/>
  <c r="K40" i="2"/>
  <c r="G40" i="2"/>
  <c r="M39" i="2"/>
  <c r="K39" i="2"/>
  <c r="G39" i="2"/>
  <c r="M38" i="2"/>
  <c r="K38" i="2"/>
  <c r="G38" i="2"/>
  <c r="M37" i="2"/>
  <c r="K37" i="2"/>
  <c r="G37" i="2"/>
  <c r="M36" i="2"/>
  <c r="K36" i="2"/>
  <c r="G36" i="2"/>
  <c r="M35" i="2"/>
  <c r="K35" i="2"/>
  <c r="G35" i="2"/>
  <c r="M34" i="2"/>
  <c r="K34" i="2"/>
  <c r="G34" i="2"/>
  <c r="M33" i="2"/>
  <c r="K33" i="2"/>
  <c r="G33" i="2"/>
  <c r="M32" i="2"/>
  <c r="K32" i="2"/>
  <c r="G32" i="2"/>
  <c r="M31" i="2"/>
  <c r="K31" i="2"/>
  <c r="G31" i="2"/>
  <c r="M30" i="2"/>
  <c r="K30" i="2"/>
  <c r="G30" i="2"/>
  <c r="M29" i="2"/>
  <c r="K29" i="2"/>
  <c r="G29" i="2"/>
  <c r="M28" i="2"/>
  <c r="K28" i="2"/>
  <c r="G28" i="2"/>
  <c r="M27" i="2"/>
  <c r="K27" i="2"/>
  <c r="G27" i="2"/>
  <c r="M26" i="2"/>
  <c r="K26" i="2"/>
  <c r="G26" i="2"/>
  <c r="M25" i="2"/>
  <c r="K25" i="2"/>
  <c r="G25" i="2"/>
  <c r="M24" i="2"/>
  <c r="K24" i="2"/>
  <c r="G24" i="2"/>
  <c r="M23" i="2"/>
  <c r="K23" i="2"/>
  <c r="G23" i="2"/>
  <c r="M22" i="2"/>
  <c r="K22" i="2"/>
  <c r="G22" i="2"/>
  <c r="M21" i="2"/>
  <c r="K21" i="2"/>
  <c r="G21" i="2"/>
  <c r="M20" i="2"/>
  <c r="K20" i="2"/>
  <c r="G20" i="2"/>
  <c r="M19" i="2"/>
  <c r="K19" i="2"/>
  <c r="G19" i="2"/>
  <c r="M18" i="2"/>
  <c r="K18" i="2"/>
  <c r="G18" i="2"/>
  <c r="M17" i="2"/>
  <c r="K17" i="2"/>
  <c r="G17" i="2"/>
  <c r="M16" i="2"/>
  <c r="K16" i="2"/>
  <c r="G16" i="2"/>
  <c r="M15" i="2"/>
  <c r="K15" i="2"/>
  <c r="G15" i="2"/>
  <c r="M14" i="2"/>
  <c r="K14" i="2"/>
  <c r="G14" i="2"/>
  <c r="M13" i="2"/>
  <c r="K13" i="2"/>
  <c r="G13" i="2"/>
  <c r="M12" i="2"/>
  <c r="K12" i="2"/>
  <c r="G12" i="2"/>
  <c r="M11" i="2"/>
  <c r="K11" i="2"/>
  <c r="G11" i="2"/>
  <c r="M10" i="2"/>
  <c r="K10" i="2"/>
  <c r="G10" i="2"/>
  <c r="M9" i="2"/>
  <c r="K9" i="2"/>
  <c r="G9" i="2"/>
  <c r="M8" i="2"/>
  <c r="K8" i="2"/>
  <c r="G8" i="2"/>
  <c r="M7" i="2"/>
  <c r="K7" i="2"/>
  <c r="G7" i="2"/>
  <c r="M6" i="2"/>
  <c r="K6" i="2"/>
  <c r="K67" i="2" s="1"/>
  <c r="G6" i="2"/>
  <c r="I67" i="1"/>
  <c r="F67" i="1"/>
  <c r="E67" i="1"/>
  <c r="D67" i="1"/>
  <c r="K65" i="1"/>
  <c r="G65" i="1"/>
  <c r="H65" i="1" s="1"/>
  <c r="J65" i="1" s="1"/>
  <c r="K64" i="1"/>
  <c r="J64" i="1"/>
  <c r="G64" i="1"/>
  <c r="H64" i="1" s="1"/>
  <c r="K63" i="1"/>
  <c r="G63" i="1"/>
  <c r="H63" i="1" s="1"/>
  <c r="J63" i="1" s="1"/>
  <c r="K62" i="1"/>
  <c r="J62" i="1"/>
  <c r="G62" i="1"/>
  <c r="H62" i="1" s="1"/>
  <c r="K61" i="1"/>
  <c r="G61" i="1"/>
  <c r="H61" i="1" s="1"/>
  <c r="J61" i="1" s="1"/>
  <c r="K60" i="1"/>
  <c r="G60" i="1"/>
  <c r="H60" i="1" s="1"/>
  <c r="J60" i="1" s="1"/>
  <c r="K59" i="1"/>
  <c r="J59" i="1"/>
  <c r="G59" i="1"/>
  <c r="H59" i="1" s="1"/>
  <c r="K58" i="1"/>
  <c r="G58" i="1"/>
  <c r="H58" i="1" s="1"/>
  <c r="J58" i="1" s="1"/>
  <c r="K57" i="1"/>
  <c r="J57" i="1"/>
  <c r="G57" i="1"/>
  <c r="H57" i="1" s="1"/>
  <c r="K56" i="1"/>
  <c r="G56" i="1"/>
  <c r="H56" i="1" s="1"/>
  <c r="J56" i="1" s="1"/>
  <c r="K55" i="1"/>
  <c r="J55" i="1"/>
  <c r="G55" i="1"/>
  <c r="H55" i="1" s="1"/>
  <c r="K54" i="1"/>
  <c r="G54" i="1"/>
  <c r="H54" i="1" s="1"/>
  <c r="J54" i="1" s="1"/>
  <c r="K53" i="1"/>
  <c r="J53" i="1"/>
  <c r="G53" i="1"/>
  <c r="H53" i="1" s="1"/>
  <c r="K52" i="1"/>
  <c r="G52" i="1"/>
  <c r="H52" i="1" s="1"/>
  <c r="J52" i="1" s="1"/>
  <c r="K51" i="1"/>
  <c r="J51" i="1"/>
  <c r="G51" i="1"/>
  <c r="H51" i="1" s="1"/>
  <c r="K50" i="1"/>
  <c r="G50" i="1"/>
  <c r="H50" i="1" s="1"/>
  <c r="J50" i="1" s="1"/>
  <c r="K49" i="1"/>
  <c r="J49" i="1"/>
  <c r="G49" i="1"/>
  <c r="H49" i="1" s="1"/>
  <c r="K48" i="1"/>
  <c r="G48" i="1"/>
  <c r="H48" i="1" s="1"/>
  <c r="J48" i="1" s="1"/>
  <c r="K47" i="1"/>
  <c r="J47" i="1"/>
  <c r="G47" i="1"/>
  <c r="H47" i="1" s="1"/>
  <c r="K46" i="1"/>
  <c r="G46" i="1"/>
  <c r="H46" i="1" s="1"/>
  <c r="J46" i="1" s="1"/>
  <c r="K45" i="1"/>
  <c r="J45" i="1"/>
  <c r="G45" i="1"/>
  <c r="H45" i="1" s="1"/>
  <c r="K44" i="1"/>
  <c r="G44" i="1"/>
  <c r="H44" i="1" s="1"/>
  <c r="J44" i="1" s="1"/>
  <c r="K43" i="1"/>
  <c r="J43" i="1"/>
  <c r="G43" i="1"/>
  <c r="H43" i="1" s="1"/>
  <c r="K42" i="1"/>
  <c r="G42" i="1"/>
  <c r="H42" i="1" s="1"/>
  <c r="J42" i="1" s="1"/>
  <c r="K41" i="1"/>
  <c r="J41" i="1"/>
  <c r="G41" i="1"/>
  <c r="H41" i="1" s="1"/>
  <c r="K40" i="1"/>
  <c r="G40" i="1"/>
  <c r="H40" i="1" s="1"/>
  <c r="J40" i="1" s="1"/>
  <c r="K39" i="1"/>
  <c r="J39" i="1"/>
  <c r="G39" i="1"/>
  <c r="H39" i="1" s="1"/>
  <c r="K38" i="1"/>
  <c r="G38" i="1"/>
  <c r="H38" i="1" s="1"/>
  <c r="J38" i="1" s="1"/>
  <c r="K37" i="1"/>
  <c r="J37" i="1"/>
  <c r="G37" i="1"/>
  <c r="H37" i="1" s="1"/>
  <c r="K36" i="1"/>
  <c r="G36" i="1"/>
  <c r="H36" i="1" s="1"/>
  <c r="J36" i="1" s="1"/>
  <c r="K35" i="1"/>
  <c r="J35" i="1"/>
  <c r="G35" i="1"/>
  <c r="H35" i="1" s="1"/>
  <c r="K34" i="1"/>
  <c r="G34" i="1"/>
  <c r="H34" i="1" s="1"/>
  <c r="J34" i="1" s="1"/>
  <c r="K33" i="1"/>
  <c r="J33" i="1"/>
  <c r="G33" i="1"/>
  <c r="H33" i="1" s="1"/>
  <c r="K32" i="1"/>
  <c r="G32" i="1"/>
  <c r="H32" i="1" s="1"/>
  <c r="J32" i="1" s="1"/>
  <c r="K31" i="1"/>
  <c r="J31" i="1"/>
  <c r="G31" i="1"/>
  <c r="H31" i="1" s="1"/>
  <c r="K30" i="1"/>
  <c r="G30" i="1"/>
  <c r="H30" i="1" s="1"/>
  <c r="J30" i="1" s="1"/>
  <c r="K29" i="1"/>
  <c r="J29" i="1"/>
  <c r="G29" i="1"/>
  <c r="H29" i="1" s="1"/>
  <c r="K28" i="1"/>
  <c r="G28" i="1"/>
  <c r="H28" i="1" s="1"/>
  <c r="J28" i="1" s="1"/>
  <c r="K27" i="1"/>
  <c r="J27" i="1"/>
  <c r="G27" i="1"/>
  <c r="H27" i="1" s="1"/>
  <c r="K26" i="1"/>
  <c r="G26" i="1"/>
  <c r="H26" i="1" s="1"/>
  <c r="J26" i="1" s="1"/>
  <c r="K25" i="1"/>
  <c r="J25" i="1"/>
  <c r="G25" i="1"/>
  <c r="H25" i="1" s="1"/>
  <c r="K24" i="1"/>
  <c r="G24" i="1"/>
  <c r="H24" i="1" s="1"/>
  <c r="J24" i="1" s="1"/>
  <c r="K23" i="1"/>
  <c r="J23" i="1"/>
  <c r="G23" i="1"/>
  <c r="H23" i="1" s="1"/>
  <c r="K22" i="1"/>
  <c r="G22" i="1"/>
  <c r="H22" i="1" s="1"/>
  <c r="J22" i="1" s="1"/>
  <c r="K21" i="1"/>
  <c r="J21" i="1"/>
  <c r="G21" i="1"/>
  <c r="H21" i="1" s="1"/>
  <c r="K20" i="1"/>
  <c r="G20" i="1"/>
  <c r="H20" i="1" s="1"/>
  <c r="J20" i="1" s="1"/>
  <c r="K19" i="1"/>
  <c r="G19" i="1"/>
  <c r="H19" i="1" s="1"/>
  <c r="J19" i="1" s="1"/>
  <c r="K18" i="1"/>
  <c r="G18" i="1"/>
  <c r="H18" i="1" s="1"/>
  <c r="J18" i="1" s="1"/>
  <c r="K17" i="1"/>
  <c r="G17" i="1"/>
  <c r="H17" i="1" s="1"/>
  <c r="J17" i="1" s="1"/>
  <c r="K16" i="1"/>
  <c r="G16" i="1"/>
  <c r="H16" i="1" s="1"/>
  <c r="J16" i="1" s="1"/>
  <c r="K15" i="1"/>
  <c r="G15" i="1"/>
  <c r="H15" i="1" s="1"/>
  <c r="J15" i="1" s="1"/>
  <c r="K14" i="1"/>
  <c r="G14" i="1"/>
  <c r="H14" i="1" s="1"/>
  <c r="J14" i="1" s="1"/>
  <c r="K13" i="1"/>
  <c r="G13" i="1"/>
  <c r="H13" i="1" s="1"/>
  <c r="J13" i="1" s="1"/>
  <c r="K12" i="1"/>
  <c r="G12" i="1"/>
  <c r="H12" i="1" s="1"/>
  <c r="J12" i="1" s="1"/>
  <c r="K11" i="1"/>
  <c r="G11" i="1"/>
  <c r="H11" i="1" s="1"/>
  <c r="J11" i="1" s="1"/>
  <c r="K10" i="1"/>
  <c r="G10" i="1"/>
  <c r="H10" i="1" s="1"/>
  <c r="J10" i="1" s="1"/>
  <c r="K9" i="1"/>
  <c r="G9" i="1"/>
  <c r="H9" i="1" s="1"/>
  <c r="J9" i="1" s="1"/>
  <c r="K8" i="1"/>
  <c r="G8" i="1"/>
  <c r="H8" i="1" s="1"/>
  <c r="J8" i="1" s="1"/>
  <c r="K7" i="1"/>
  <c r="G7" i="1"/>
  <c r="H7" i="1" s="1"/>
  <c r="J7" i="1" s="1"/>
  <c r="K6" i="1"/>
  <c r="K67" i="1" s="1"/>
  <c r="G6" i="1"/>
  <c r="G67" i="1" s="1"/>
  <c r="M67" i="2" l="1"/>
  <c r="H6" i="1"/>
  <c r="G67" i="3"/>
  <c r="H67" i="4"/>
  <c r="J6" i="4"/>
  <c r="J67" i="4" s="1"/>
  <c r="G67" i="2"/>
  <c r="N6" i="2"/>
  <c r="H6" i="2"/>
  <c r="N7" i="2"/>
  <c r="H7" i="2"/>
  <c r="J7" i="2" s="1"/>
  <c r="N8" i="2"/>
  <c r="H8" i="2"/>
  <c r="J8" i="2" s="1"/>
  <c r="N9" i="2"/>
  <c r="H9" i="2"/>
  <c r="J9" i="2" s="1"/>
  <c r="N10" i="2"/>
  <c r="H10" i="2"/>
  <c r="J10" i="2" s="1"/>
  <c r="N11" i="2"/>
  <c r="H11" i="2"/>
  <c r="J11" i="2" s="1"/>
  <c r="N12" i="2"/>
  <c r="H12" i="2"/>
  <c r="J12" i="2" s="1"/>
  <c r="N13" i="2"/>
  <c r="H13" i="2"/>
  <c r="J13" i="2" s="1"/>
  <c r="N14" i="2"/>
  <c r="H14" i="2"/>
  <c r="J14" i="2" s="1"/>
  <c r="N15" i="2"/>
  <c r="H15" i="2"/>
  <c r="J15" i="2" s="1"/>
  <c r="N16" i="2"/>
  <c r="H16" i="2"/>
  <c r="J16" i="2" s="1"/>
  <c r="N17" i="2"/>
  <c r="H17" i="2"/>
  <c r="J17" i="2" s="1"/>
  <c r="N18" i="2"/>
  <c r="H18" i="2"/>
  <c r="J18" i="2" s="1"/>
  <c r="N19" i="2"/>
  <c r="H19" i="2"/>
  <c r="J19" i="2" s="1"/>
  <c r="N20" i="2"/>
  <c r="H20" i="2"/>
  <c r="J20" i="2" s="1"/>
  <c r="N21" i="2"/>
  <c r="H21" i="2"/>
  <c r="J21" i="2" s="1"/>
  <c r="N22" i="2"/>
  <c r="H22" i="2"/>
  <c r="J22" i="2" s="1"/>
  <c r="N23" i="2"/>
  <c r="H23" i="2"/>
  <c r="J23" i="2" s="1"/>
  <c r="N24" i="2"/>
  <c r="H24" i="2"/>
  <c r="J24" i="2" s="1"/>
  <c r="N25" i="2"/>
  <c r="H25" i="2"/>
  <c r="J25" i="2" s="1"/>
  <c r="N26" i="2"/>
  <c r="H26" i="2"/>
  <c r="J26" i="2" s="1"/>
  <c r="N27" i="2"/>
  <c r="H27" i="2"/>
  <c r="J27" i="2" s="1"/>
  <c r="N28" i="2"/>
  <c r="H28" i="2"/>
  <c r="J28" i="2" s="1"/>
  <c r="N29" i="2"/>
  <c r="H29" i="2"/>
  <c r="J29" i="2" s="1"/>
  <c r="N30" i="2"/>
  <c r="H30" i="2"/>
  <c r="J30" i="2" s="1"/>
  <c r="N31" i="2"/>
  <c r="H31" i="2"/>
  <c r="J31" i="2" s="1"/>
  <c r="N32" i="2"/>
  <c r="H32" i="2"/>
  <c r="J32" i="2" s="1"/>
  <c r="N33" i="2"/>
  <c r="H33" i="2"/>
  <c r="J33" i="2" s="1"/>
  <c r="N34" i="2"/>
  <c r="H34" i="2"/>
  <c r="J34" i="2" s="1"/>
  <c r="N35" i="2"/>
  <c r="H35" i="2"/>
  <c r="J35" i="2" s="1"/>
  <c r="N36" i="2"/>
  <c r="H36" i="2"/>
  <c r="J36" i="2" s="1"/>
  <c r="N37" i="2"/>
  <c r="H37" i="2"/>
  <c r="J37" i="2" s="1"/>
  <c r="N38" i="2"/>
  <c r="H38" i="2"/>
  <c r="J38" i="2" s="1"/>
  <c r="N39" i="2"/>
  <c r="H39" i="2"/>
  <c r="J39" i="2" s="1"/>
  <c r="N40" i="2"/>
  <c r="H40" i="2"/>
  <c r="J40" i="2" s="1"/>
  <c r="N41" i="2"/>
  <c r="H41" i="2"/>
  <c r="J41" i="2" s="1"/>
  <c r="N42" i="2"/>
  <c r="H42" i="2"/>
  <c r="J42" i="2" s="1"/>
  <c r="N43" i="2"/>
  <c r="H43" i="2"/>
  <c r="J43" i="2" s="1"/>
  <c r="N44" i="2"/>
  <c r="H44" i="2"/>
  <c r="J44" i="2" s="1"/>
  <c r="N45" i="2"/>
  <c r="H45" i="2"/>
  <c r="J45" i="2" s="1"/>
  <c r="N46" i="2"/>
  <c r="H46" i="2"/>
  <c r="J46" i="2" s="1"/>
  <c r="N47" i="2"/>
  <c r="H47" i="2"/>
  <c r="J47" i="2" s="1"/>
  <c r="N48" i="2"/>
  <c r="H48" i="2"/>
  <c r="J48" i="2" s="1"/>
  <c r="N49" i="2"/>
  <c r="H49" i="2"/>
  <c r="J49" i="2" s="1"/>
  <c r="N50" i="2"/>
  <c r="H50" i="2"/>
  <c r="J50" i="2" s="1"/>
  <c r="N51" i="2"/>
  <c r="H51" i="2"/>
  <c r="J51" i="2" s="1"/>
  <c r="N52" i="2"/>
  <c r="H52" i="2"/>
  <c r="J52" i="2" s="1"/>
  <c r="N53" i="2"/>
  <c r="H53" i="2"/>
  <c r="J53" i="2" s="1"/>
  <c r="N54" i="2"/>
  <c r="H54" i="2"/>
  <c r="J54" i="2" s="1"/>
  <c r="N55" i="2"/>
  <c r="H55" i="2"/>
  <c r="J55" i="2" s="1"/>
  <c r="N56" i="2"/>
  <c r="H56" i="2"/>
  <c r="J56" i="2" s="1"/>
  <c r="N57" i="2"/>
  <c r="H57" i="2"/>
  <c r="J57" i="2" s="1"/>
  <c r="N58" i="2"/>
  <c r="H58" i="2"/>
  <c r="J58" i="2" s="1"/>
  <c r="N59" i="2"/>
  <c r="H59" i="2"/>
  <c r="J59" i="2" s="1"/>
  <c r="N60" i="2"/>
  <c r="H60" i="2"/>
  <c r="J60" i="2" s="1"/>
  <c r="N61" i="2"/>
  <c r="H61" i="2"/>
  <c r="J61" i="2" s="1"/>
  <c r="N62" i="2"/>
  <c r="H62" i="2"/>
  <c r="J62" i="2" s="1"/>
  <c r="N63" i="2"/>
  <c r="H63" i="2"/>
  <c r="J63" i="2" s="1"/>
  <c r="N64" i="2"/>
  <c r="H64" i="2"/>
  <c r="J64" i="2" s="1"/>
  <c r="N65" i="2"/>
  <c r="H65" i="2"/>
  <c r="J65" i="2" s="1"/>
  <c r="J6" i="3"/>
  <c r="J67" i="3" s="1"/>
  <c r="H67" i="2" l="1"/>
  <c r="J6" i="2"/>
  <c r="J67" i="2" s="1"/>
  <c r="H67" i="1"/>
  <c r="J6" i="1"/>
  <c r="J67" i="1" s="1"/>
  <c r="N67" i="2"/>
</calcChain>
</file>

<file path=xl/sharedStrings.xml><?xml version="1.0" encoding="utf-8"?>
<sst xmlns="http://schemas.openxmlformats.org/spreadsheetml/2006/main" count="526" uniqueCount="142">
  <si>
    <t xml:space="preserve"> </t>
  </si>
  <si>
    <t>RESUMEN DEL PRIMER AJUSTE TRIMESTAL (PARTICIPACIONES, GASOLINAS Y DIESEL Y FOCO) A MUNICIPIOS ENE-MAR 2014</t>
  </si>
  <si>
    <t>No.</t>
  </si>
  <si>
    <t>MUNICIPIO</t>
  </si>
  <si>
    <t>AJUSTE ENE MAR  2014</t>
  </si>
  <si>
    <t>FOCO ENE-MAR 2014</t>
  </si>
  <si>
    <t>GAS Y DIESEL ENE MAR 2014</t>
  </si>
  <si>
    <t xml:space="preserve">TOTAL </t>
  </si>
  <si>
    <t xml:space="preserve">NORMAL 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</si>
  <si>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</si>
  <si>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</si>
  <si>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</si>
  <si>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</si>
  <si>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</si>
  <si>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</si>
  <si>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</si>
  <si>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</si>
  <si>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</si>
  <si>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</si>
  <si>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</si>
  <si>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</si>
  <si>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</si>
  <si>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</si>
  <si>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</si>
  <si>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</si>
  <si>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</si>
  <si>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</si>
  <si>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</si>
  <si>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</si>
  <si>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</si>
  <si>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</si>
  <si>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</si>
  <si>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</si>
  <si>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</si>
  <si>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</si>
  <si>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</si>
  <si>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</si>
  <si>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</si>
  <si>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</si>
  <si>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</si>
  <si>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</si>
  <si>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</si>
  <si>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</si>
  <si>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</si>
  <si>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</si>
  <si>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</si>
  <si>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</si>
  <si>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</si>
  <si>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</si>
  <si>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</si>
  <si>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</si>
  <si>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</si>
  <si>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</si>
  <si>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</si>
  <si>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</si>
  <si>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</si>
  <si>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</si>
  <si>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</si>
  <si>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</si>
  <si>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</si>
  <si>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</si>
  <si>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</si>
  <si>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</si>
  <si>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</si>
  <si>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</si>
  <si>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</si>
  <si>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</si>
  <si>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</si>
  <si>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</si>
  <si>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</si>
  <si>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</si>
  <si>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</si>
  <si>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</si>
  <si>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</si>
  <si>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</si>
  <si>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</si>
  <si>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</si>
  <si>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</si>
  <si>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</si>
  <si>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</si>
  <si>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</si>
  <si>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</si>
  <si>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</si>
  <si>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</si>
  <si>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</si>
  <si>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</si>
  <si>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</si>
  <si>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</si>
  <si>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</si>
  <si>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</si>
  <si>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</si>
  <si>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</si>
  <si>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</si>
  <si>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</si>
  <si>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</si>
  <si>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</si>
  <si>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</si>
  <si>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</si>
  <si>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</si>
  <si>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</si>
  <si>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</si>
  <si>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</si>
  <si>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</si>
  <si>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</si>
  <si>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</si>
  <si>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</si>
  <si>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</si>
  <si>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</si>
  <si>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</si>
  <si>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</si>
  <si>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</si>
  <si>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</si>
  <si>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</si>
  <si>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</si>
  <si>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</si>
  <si>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</si>
  <si>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</si>
  <si>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</si>
  <si>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</si>
  <si>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</si>
  <si>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</si>
  <si>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</si>
  <si>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</si>
  <si>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</si>
  <si>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</si>
  <si>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</si>
  <si>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</si>
  <si>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</si>
  <si>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</si>
  <si>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</t>
  </si>
  <si>
    <t>RESUMEN DEL SEGUNDO AJUSTE TRIMESTAL (PARTICIPACIONES, GASOLINAS Y DIESEL Y FOCO) A MUNICIPIOS ABR-JUN 2014</t>
  </si>
  <si>
    <t>AJUSTE ABR-JUN  2014</t>
  </si>
  <si>
    <t>FOCO ABR-JUN 2014</t>
  </si>
  <si>
    <t>GAS Y DIESEL ABR JUN 2014</t>
  </si>
  <si>
    <t>RESUMEN DEL TERCER AJUSTE TRIMESTAL (PARTICIPACIONES, GASOLINAS Y DIESEL Y FOCO) A MUNICIPIOS JUL-SEP 2014</t>
  </si>
  <si>
    <t>AJUSTE JUL-SEP  2014</t>
  </si>
  <si>
    <t>FOCO JUL-SEP 2014</t>
  </si>
  <si>
    <t>GAS Y DIESEL JUL-SEP 2014</t>
  </si>
  <si>
    <t>RESUMEN DEL CUARTO AJUSTE TRIMESTAL (PARTICIPACIONES, GASOLINAS Y DIESEL Y FOCO) A MUNICIPIOS OCT-DIC 2014</t>
  </si>
  <si>
    <t>AJUSTE OCT-DIC  2014</t>
  </si>
  <si>
    <t>FOCO OCT-DIC 2014</t>
  </si>
  <si>
    <t>GAS Y DIESEL OCT-DIC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</si>
</sst>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43" fontId="0" fillId="0" borderId="0" xfId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39" fontId="4" fillId="0" borderId="8" xfId="0" applyNumberFormat="1" applyFont="1" applyFill="1" applyBorder="1"/>
    <xf numFmtId="39" fontId="4" fillId="0" borderId="0" xfId="0" applyNumberFormat="1" applyFont="1" applyFill="1" applyBorder="1"/>
    <xf numFmtId="0" fontId="0" fillId="0" borderId="0" xfId="0" applyFont="1" applyBorder="1"/>
    <xf numFmtId="0" fontId="0" fillId="0" borderId="9" xfId="0" applyFont="1" applyBorder="1"/>
    <xf numFmtId="39" fontId="4" fillId="0" borderId="10" xfId="0" applyNumberFormat="1" applyFont="1" applyFill="1" applyBorder="1"/>
    <xf numFmtId="4" fontId="2" fillId="0" borderId="10" xfId="0" applyNumberFormat="1" applyFont="1" applyFill="1" applyBorder="1"/>
    <xf numFmtId="4" fontId="2" fillId="0" borderId="1" xfId="0" applyNumberFormat="1" applyFont="1" applyFill="1" applyBorder="1"/>
    <xf numFmtId="43" fontId="0" fillId="0" borderId="0" xfId="0" applyNumberFormat="1" applyFont="1"/>
    <xf numFmtId="39" fontId="4" fillId="0" borderId="11" xfId="0" applyNumberFormat="1" applyFont="1" applyFill="1" applyBorder="1"/>
    <xf numFmtId="4" fontId="2" fillId="0" borderId="11" xfId="0" applyNumberFormat="1" applyFont="1" applyFill="1" applyBorder="1"/>
    <xf numFmtId="4" fontId="2" fillId="0" borderId="8" xfId="0" applyNumberFormat="1" applyFont="1" applyFill="1" applyBorder="1"/>
    <xf numFmtId="39" fontId="4" fillId="0" borderId="12" xfId="0" applyNumberFormat="1" applyFont="1" applyFill="1" applyBorder="1"/>
    <xf numFmtId="4" fontId="2" fillId="0" borderId="12" xfId="0" applyNumberFormat="1" applyFont="1" applyFill="1" applyBorder="1"/>
    <xf numFmtId="4" fontId="2" fillId="0" borderId="4" xfId="0" applyNumberFormat="1" applyFont="1" applyFill="1" applyBorder="1"/>
    <xf numFmtId="39" fontId="4" fillId="0" borderId="0" xfId="0" applyNumberFormat="1" applyFont="1" applyFill="1"/>
    <xf numFmtId="39" fontId="5" fillId="2" borderId="7" xfId="0" applyNumberFormat="1" applyFont="1" applyFill="1" applyBorder="1"/>
    <xf numFmtId="4" fontId="3" fillId="2" borderId="7" xfId="0" applyNumberFormat="1" applyFont="1" applyFill="1" applyBorder="1"/>
    <xf numFmtId="43" fontId="3" fillId="3" borderId="7" xfId="1" applyFont="1" applyFill="1" applyBorder="1"/>
    <xf numFmtId="4" fontId="3" fillId="3" borderId="7" xfId="0" applyNumberFormat="1" applyFont="1" applyFill="1" applyBorder="1"/>
    <xf numFmtId="0" fontId="3" fillId="0" borderId="0" xfId="0" applyFont="1"/>
    <xf numFmtId="164" fontId="0" fillId="0" borderId="0" xfId="1" applyNumberFormat="1" applyFont="1"/>
    <xf numFmtId="43" fontId="0" fillId="0" borderId="0" xfId="0" applyNumberFormat="1" applyFont="1" applyBorder="1"/>
    <xf numFmtId="0" fontId="2" fillId="0" borderId="0" xfId="0" applyFont="1"/>
    <xf numFmtId="165" fontId="0" fillId="0" borderId="0" xfId="2" applyNumberFormat="1" applyFont="1"/>
    <xf numFmtId="3" fontId="0" fillId="0" borderId="0" xfId="0" applyNumberFormat="1" applyFont="1"/>
    <xf numFmtId="3" fontId="6" fillId="0" borderId="10" xfId="0" applyNumberFormat="1" applyFont="1" applyFill="1" applyBorder="1"/>
    <xf numFmtId="3" fontId="2" fillId="0" borderId="10" xfId="0" applyNumberFormat="1" applyFont="1" applyFill="1" applyBorder="1"/>
    <xf numFmtId="3" fontId="2" fillId="0" borderId="1" xfId="0" applyNumberFormat="1" applyFont="1" applyFill="1" applyBorder="1"/>
    <xf numFmtId="4" fontId="0" fillId="0" borderId="0" xfId="0" applyNumberFormat="1" applyFont="1"/>
    <xf numFmtId="3" fontId="2" fillId="0" borderId="11" xfId="0" applyNumberFormat="1" applyFont="1" applyFill="1" applyBorder="1"/>
    <xf numFmtId="3" fontId="2" fillId="0" borderId="8" xfId="0" applyNumberFormat="1" applyFont="1" applyFill="1" applyBorder="1"/>
    <xf numFmtId="3" fontId="6" fillId="0" borderId="11" xfId="0" applyNumberFormat="1" applyFont="1" applyFill="1" applyBorder="1"/>
    <xf numFmtId="3" fontId="2" fillId="0" borderId="12" xfId="0" applyNumberFormat="1" applyFont="1" applyFill="1" applyBorder="1"/>
    <xf numFmtId="3" fontId="2" fillId="0" borderId="4" xfId="0" applyNumberFormat="1" applyFont="1" applyFill="1" applyBorder="1"/>
    <xf numFmtId="3" fontId="0" fillId="0" borderId="0" xfId="0" applyNumberFormat="1" applyFont="1" applyBorder="1"/>
    <xf numFmtId="3" fontId="3" fillId="2" borderId="7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\COORDINACION%20HACENDARIA%202014%20GIL\COORDINACION%20HACENDARIA%202014\PARTICIPACIONES%20MUNICIPALES%202014\CALCULO%20DE%20PARTIC.%20A%20MPIOS%202014\PARTIC.%20MPIOS%20AGOSTO%202014%20G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MENSUAL 2014 "/>
      <sheetName val="CALENDARIO MUNICIPIOS 2014"/>
      <sheetName val="CALENDARIO ESTATAL 2014"/>
      <sheetName val="CALENDARIO FEDERAL 2014"/>
      <sheetName val="PARTICIPACIONES 2014"/>
      <sheetName val="FONDO I"/>
      <sheetName val="FONDOS II"/>
      <sheetName val="FONDO III PREDIAL 25%"/>
      <sheetName val="FONDO IV PREDIAL 10%"/>
      <sheetName val="FONDO  AGUA V 25%"/>
      <sheetName val="FONDO  AGUA VI 10%"/>
      <sheetName val="FONDO VII"/>
      <sheetName val="TOTALES"/>
      <sheetName val="CONCILIACIÓN"/>
      <sheetName val="Hoja1"/>
    </sheetNames>
    <sheetDataSet>
      <sheetData sheetId="0"/>
      <sheetData sheetId="1">
        <row r="11">
          <cell r="K11">
            <v>989788.40719808196</v>
          </cell>
          <cell r="L11">
            <v>944405.59928064095</v>
          </cell>
        </row>
        <row r="12">
          <cell r="K12">
            <v>1869745.6727008279</v>
          </cell>
          <cell r="L12">
            <v>1784015.9267252653</v>
          </cell>
        </row>
        <row r="13">
          <cell r="K13">
            <v>1156745.2428542075</v>
          </cell>
          <cell r="L13">
            <v>1103707.2937490304</v>
          </cell>
        </row>
        <row r="14">
          <cell r="K14">
            <v>1458427.1819115812</v>
          </cell>
          <cell r="L14">
            <v>1391556.8082267314</v>
          </cell>
        </row>
        <row r="15">
          <cell r="K15">
            <v>6396376.329870427</v>
          </cell>
          <cell r="L15">
            <v>6103095.9517258471</v>
          </cell>
        </row>
        <row r="16">
          <cell r="K16">
            <v>1348491.3615685757</v>
          </cell>
          <cell r="L16">
            <v>1286661.657365799</v>
          </cell>
        </row>
        <row r="17">
          <cell r="K17">
            <v>921694.33874402882</v>
          </cell>
          <cell r="L17">
            <v>879433.71331174695</v>
          </cell>
        </row>
        <row r="18">
          <cell r="K18">
            <v>3304337.2921427712</v>
          </cell>
          <cell r="L18">
            <v>3152830.057330572</v>
          </cell>
        </row>
        <row r="19">
          <cell r="K19">
            <v>4544275.8458301583</v>
          </cell>
          <cell r="L19">
            <v>4335916.1637653988</v>
          </cell>
        </row>
        <row r="20">
          <cell r="K20">
            <v>2563253.9585528974</v>
          </cell>
          <cell r="L20">
            <v>2445726.1503883931</v>
          </cell>
        </row>
        <row r="21">
          <cell r="K21">
            <v>1388036.0428336645</v>
          </cell>
          <cell r="L21">
            <v>1324393.1746647726</v>
          </cell>
        </row>
        <row r="22">
          <cell r="K22">
            <v>1073706.2248204136</v>
          </cell>
          <cell r="L22">
            <v>1024475.6993804103</v>
          </cell>
        </row>
        <row r="23">
          <cell r="K23">
            <v>1545794.4163140634</v>
          </cell>
          <cell r="L23">
            <v>1474918.1658293528</v>
          </cell>
        </row>
        <row r="24">
          <cell r="K24">
            <v>839455.80341505574</v>
          </cell>
          <cell r="L24">
            <v>800965.89869954984</v>
          </cell>
        </row>
        <row r="25">
          <cell r="K25">
            <v>1116094.2490620008</v>
          </cell>
          <cell r="L25">
            <v>1064920.189480593</v>
          </cell>
        </row>
        <row r="26">
          <cell r="K26">
            <v>5409968.6823812835</v>
          </cell>
          <cell r="L26">
            <v>5161916.1008735811</v>
          </cell>
        </row>
        <row r="27">
          <cell r="K27">
            <v>1478368.3999350939</v>
          </cell>
          <cell r="L27">
            <v>1410583.7010665792</v>
          </cell>
        </row>
        <row r="28">
          <cell r="K28">
            <v>2784788.0763689056</v>
          </cell>
          <cell r="L28">
            <v>2657102.7029683483</v>
          </cell>
        </row>
        <row r="29">
          <cell r="K29">
            <v>1148663.4266520098</v>
          </cell>
          <cell r="L29">
            <v>1095996.0370620394</v>
          </cell>
        </row>
        <row r="30">
          <cell r="K30">
            <v>1574382.0039453816</v>
          </cell>
          <cell r="L30">
            <v>1502194.9834123859</v>
          </cell>
        </row>
        <row r="31">
          <cell r="K31">
            <v>1012935.0500384594</v>
          </cell>
          <cell r="L31">
            <v>966490.94494040974</v>
          </cell>
        </row>
        <row r="32">
          <cell r="K32">
            <v>1113188.6362074772</v>
          </cell>
          <cell r="L32">
            <v>1062147.8019387729</v>
          </cell>
        </row>
        <row r="33">
          <cell r="K33">
            <v>856552.54195979505</v>
          </cell>
          <cell r="L33">
            <v>817278.73434570187</v>
          </cell>
        </row>
        <row r="34">
          <cell r="K34">
            <v>1717474.4306675971</v>
          </cell>
          <cell r="L34">
            <v>1638726.4764348848</v>
          </cell>
        </row>
        <row r="35">
          <cell r="K35">
            <v>2207710.5525172693</v>
          </cell>
          <cell r="L35">
            <v>2106484.7721246444</v>
          </cell>
        </row>
        <row r="36">
          <cell r="K36">
            <v>2161877.0666840351</v>
          </cell>
          <cell r="L36">
            <v>2062752.7983606867</v>
          </cell>
        </row>
        <row r="37">
          <cell r="K37">
            <v>2240479.6287530679</v>
          </cell>
          <cell r="L37">
            <v>2137751.3527951022</v>
          </cell>
        </row>
        <row r="38">
          <cell r="K38">
            <v>1200808.9410674307</v>
          </cell>
          <cell r="L38">
            <v>1145750.6264602938</v>
          </cell>
        </row>
        <row r="39">
          <cell r="K39">
            <v>982297.06715054228</v>
          </cell>
          <cell r="L39">
            <v>937257.74481441267</v>
          </cell>
        </row>
        <row r="40">
          <cell r="K40">
            <v>1307338.8192629949</v>
          </cell>
          <cell r="L40">
            <v>1247396.0010948358</v>
          </cell>
        </row>
        <row r="41">
          <cell r="K41">
            <v>985993.45951238764</v>
          </cell>
          <cell r="L41">
            <v>940784.65381665807</v>
          </cell>
        </row>
        <row r="42">
          <cell r="K42">
            <v>925144.77911430842</v>
          </cell>
          <cell r="L42">
            <v>882725.94747207686</v>
          </cell>
        </row>
        <row r="43">
          <cell r="K43">
            <v>1006106.6154550221</v>
          </cell>
          <cell r="L43">
            <v>959975.6010466828</v>
          </cell>
        </row>
        <row r="44">
          <cell r="K44">
            <v>936153.03090905002</v>
          </cell>
          <cell r="L44">
            <v>893229.45969513385</v>
          </cell>
        </row>
        <row r="45">
          <cell r="K45">
            <v>885720.14603971899</v>
          </cell>
          <cell r="L45">
            <v>845108.97403163556</v>
          </cell>
        </row>
        <row r="46">
          <cell r="K46">
            <v>4281727.5452062562</v>
          </cell>
          <cell r="L46">
            <v>4085405.9704880915</v>
          </cell>
        </row>
        <row r="47">
          <cell r="K47">
            <v>1045092.6628776578</v>
          </cell>
          <cell r="L47">
            <v>997174.09843460936</v>
          </cell>
        </row>
        <row r="48">
          <cell r="K48">
            <v>915062.57518945762</v>
          </cell>
          <cell r="L48">
            <v>873106.02287963522</v>
          </cell>
        </row>
        <row r="49">
          <cell r="K49">
            <v>1165175.9275962107</v>
          </cell>
          <cell r="L49">
            <v>1111751.4229974796</v>
          </cell>
        </row>
        <row r="50">
          <cell r="K50">
            <v>983985.32448556856</v>
          </cell>
          <cell r="L50">
            <v>938868.5938288389</v>
          </cell>
        </row>
        <row r="51">
          <cell r="K51">
            <v>1533924.0165662654</v>
          </cell>
          <cell r="L51">
            <v>1463592.036016159</v>
          </cell>
        </row>
        <row r="52">
          <cell r="K52">
            <v>881579.28025525121</v>
          </cell>
          <cell r="L52">
            <v>841157.97116649651</v>
          </cell>
        </row>
        <row r="53">
          <cell r="K53">
            <v>1301381.6520115107</v>
          </cell>
          <cell r="L53">
            <v>1241711.9760373195</v>
          </cell>
        </row>
        <row r="54">
          <cell r="K54">
            <v>1792289.4436515479</v>
          </cell>
          <cell r="L54">
            <v>1710111.1447725459</v>
          </cell>
        </row>
        <row r="55">
          <cell r="K55">
            <v>1621359.0368607931</v>
          </cell>
          <cell r="L55">
            <v>1547018.0714585434</v>
          </cell>
        </row>
        <row r="56">
          <cell r="K56">
            <v>1226294.0146964174</v>
          </cell>
          <cell r="L56">
            <v>1170067.1834721379</v>
          </cell>
        </row>
        <row r="57">
          <cell r="K57">
            <v>1530467.0880883818</v>
          </cell>
          <cell r="L57">
            <v>1460293.6112345757</v>
          </cell>
        </row>
        <row r="58">
          <cell r="K58">
            <v>2211915.239032648</v>
          </cell>
          <cell r="L58">
            <v>2110496.6694750939</v>
          </cell>
        </row>
        <row r="59">
          <cell r="K59">
            <v>1267969.7777004451</v>
          </cell>
          <cell r="L59">
            <v>1209832.0702389113</v>
          </cell>
        </row>
        <row r="60">
          <cell r="K60">
            <v>6779872.2716717394</v>
          </cell>
          <cell r="L60">
            <v>6469008.2134826984</v>
          </cell>
        </row>
        <row r="61">
          <cell r="K61">
            <v>2906919.6919709505</v>
          </cell>
          <cell r="L61">
            <v>2773634.4594376674</v>
          </cell>
        </row>
        <row r="62">
          <cell r="K62">
            <v>951620.16046265047</v>
          </cell>
          <cell r="L62">
            <v>907987.40558436676</v>
          </cell>
        </row>
        <row r="63">
          <cell r="K63">
            <v>1931113.737681489</v>
          </cell>
          <cell r="L63">
            <v>1842570.2033396165</v>
          </cell>
        </row>
        <row r="64">
          <cell r="K64">
            <v>1608979.9549088017</v>
          </cell>
          <cell r="L64">
            <v>1535206.5830390039</v>
          </cell>
        </row>
        <row r="65">
          <cell r="K65">
            <v>1868682.730890539</v>
          </cell>
          <cell r="L65">
            <v>1783001.721881032</v>
          </cell>
        </row>
        <row r="66">
          <cell r="K66">
            <v>1200027.4877359578</v>
          </cell>
          <cell r="L66">
            <v>1145005.0035610434</v>
          </cell>
        </row>
        <row r="67">
          <cell r="K67">
            <v>1320048.7982628071</v>
          </cell>
          <cell r="L67">
            <v>1259523.2145950841</v>
          </cell>
        </row>
        <row r="68">
          <cell r="K68">
            <v>2277783.7968450608</v>
          </cell>
          <cell r="L68">
            <v>2173345.0867349803</v>
          </cell>
        </row>
        <row r="69">
          <cell r="K69">
            <v>2818222.4096367396</v>
          </cell>
          <cell r="L69">
            <v>2689004.0379574522</v>
          </cell>
        </row>
        <row r="70">
          <cell r="K70">
            <v>1161106.4241027001</v>
          </cell>
          <cell r="L70">
            <v>1107868.5103894775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topLeftCell="A2" workbookViewId="0">
      <selection activeCell="L17" sqref="L17"/>
    </sheetView>
  </sheetViews>
  <sheetFormatPr baseColWidth="10" defaultRowHeight="15" x14ac:dyDescent="0.25"/>
  <cols>
    <col min="1" max="1" width="11.42578125" style="1"/>
    <col min="2" max="2" width="6.85546875" style="1" customWidth="1"/>
    <col min="3" max="3" width="33" style="1" bestFit="1" customWidth="1"/>
    <col min="4" max="4" width="18.5703125" style="1" customWidth="1"/>
    <col min="5" max="5" width="17.140625" style="1" customWidth="1"/>
    <col min="6" max="6" width="20" style="1" customWidth="1"/>
    <col min="7" max="7" width="19.28515625" style="1" bestFit="1" customWidth="1"/>
    <col min="8" max="9" width="13.85546875" style="2" hidden="1" customWidth="1"/>
    <col min="10" max="10" width="0" style="1" hidden="1" customWidth="1"/>
    <col min="11" max="11" width="13.140625" style="1" hidden="1" customWidth="1"/>
    <col min="12" max="16384" width="11.42578125" style="1"/>
  </cols>
  <sheetData>
    <row r="1" spans="2:11" ht="15.75" thickBot="1" x14ac:dyDescent="0.3"/>
    <row r="2" spans="2:11" ht="20.25" customHeight="1" x14ac:dyDescent="0.25">
      <c r="B2" s="3" t="s">
        <v>0</v>
      </c>
      <c r="C2" s="4"/>
      <c r="D2" s="4"/>
      <c r="E2" s="4"/>
      <c r="F2" s="4"/>
      <c r="G2" s="5"/>
    </row>
    <row r="3" spans="2:11" ht="42" customHeight="1" thickBot="1" x14ac:dyDescent="0.3">
      <c r="B3" s="6" t="s">
        <v>1</v>
      </c>
      <c r="C3" s="7"/>
      <c r="D3" s="7"/>
      <c r="E3" s="7"/>
      <c r="F3" s="7"/>
      <c r="G3" s="8"/>
    </row>
    <row r="4" spans="2:11" ht="42.75" customHeight="1" thickBot="1" x14ac:dyDescent="0.3">
      <c r="B4" s="9" t="s">
        <v>2</v>
      </c>
      <c r="C4" s="9" t="s">
        <v>3</v>
      </c>
      <c r="D4" s="10" t="s">
        <v>4</v>
      </c>
      <c r="E4" s="10" t="s">
        <v>5</v>
      </c>
      <c r="F4" s="10" t="s">
        <v>6</v>
      </c>
      <c r="G4" s="10" t="s">
        <v>7</v>
      </c>
    </row>
    <row r="5" spans="2:11" ht="3.75" customHeight="1" thickBot="1" x14ac:dyDescent="0.3">
      <c r="B5" s="11"/>
      <c r="C5" s="12"/>
      <c r="D5" s="13"/>
      <c r="E5" s="13"/>
      <c r="F5" s="13"/>
      <c r="G5" s="14"/>
      <c r="I5" s="2" t="s">
        <v>8</v>
      </c>
    </row>
    <row r="6" spans="2:11" x14ac:dyDescent="0.25">
      <c r="B6" s="15" t="s">
        <v>9</v>
      </c>
      <c r="C6" s="15" t="s">
        <v>10</v>
      </c>
      <c r="D6" s="16">
        <v>320078.37351349648</v>
      </c>
      <c r="E6" s="16">
        <v>129371.60340185126</v>
      </c>
      <c r="F6" s="17">
        <v>24924.566830376782</v>
      </c>
      <c r="G6" s="16">
        <f t="shared" ref="G6:G65" si="0">SUM(D6:F6)</f>
        <v>474374.54374572454</v>
      </c>
      <c r="H6" s="2" t="e">
        <f>G6+#REF!</f>
        <v>#REF!</v>
      </c>
      <c r="I6" s="2">
        <v>441333.99807162047</v>
      </c>
      <c r="J6" s="18" t="e">
        <f>H6-I6</f>
        <v>#REF!</v>
      </c>
      <c r="K6" s="18" t="e">
        <f>E6+#REF!</f>
        <v>#REF!</v>
      </c>
    </row>
    <row r="7" spans="2:11" x14ac:dyDescent="0.25">
      <c r="B7" s="19" t="s">
        <v>11</v>
      </c>
      <c r="C7" s="19" t="s">
        <v>12</v>
      </c>
      <c r="D7" s="20">
        <v>715857.03361825179</v>
      </c>
      <c r="E7" s="20">
        <v>338386.5577350111</v>
      </c>
      <c r="F7" s="21">
        <v>65193.119285763962</v>
      </c>
      <c r="G7" s="20">
        <f t="shared" si="0"/>
        <v>1119436.7106390267</v>
      </c>
      <c r="H7" s="2" t="e">
        <f>G7+#REF!</f>
        <v>#REF!</v>
      </c>
      <c r="I7" s="2">
        <v>1358334.1070468642</v>
      </c>
      <c r="J7" s="18" t="e">
        <f t="shared" ref="J7:J65" si="1">H7-I7</f>
        <v>#REF!</v>
      </c>
      <c r="K7" s="18" t="e">
        <f>E7+#REF!</f>
        <v>#REF!</v>
      </c>
    </row>
    <row r="8" spans="2:11" x14ac:dyDescent="0.25">
      <c r="B8" s="19" t="s">
        <v>13</v>
      </c>
      <c r="C8" s="19" t="s">
        <v>14</v>
      </c>
      <c r="D8" s="20">
        <v>654334.53196833842</v>
      </c>
      <c r="E8" s="20">
        <v>227302.83986887697</v>
      </c>
      <c r="F8" s="21">
        <v>43791.872977321284</v>
      </c>
      <c r="G8" s="20">
        <f t="shared" si="0"/>
        <v>925429.24481453665</v>
      </c>
      <c r="H8" s="2" t="e">
        <f>G8+#REF!</f>
        <v>#REF!</v>
      </c>
      <c r="I8" s="2">
        <v>554290.11080825969</v>
      </c>
      <c r="J8" s="18" t="e">
        <f t="shared" si="1"/>
        <v>#REF!</v>
      </c>
      <c r="K8" s="18" t="e">
        <f>E8+#REF!</f>
        <v>#REF!</v>
      </c>
    </row>
    <row r="9" spans="2:11" x14ac:dyDescent="0.25">
      <c r="B9" s="19" t="s">
        <v>15</v>
      </c>
      <c r="C9" s="19" t="s">
        <v>16</v>
      </c>
      <c r="D9" s="20">
        <v>661926.16002539452</v>
      </c>
      <c r="E9" s="20">
        <v>296926.52705007343</v>
      </c>
      <c r="F9" s="21">
        <v>57205.48306248583</v>
      </c>
      <c r="G9" s="20">
        <f t="shared" si="0"/>
        <v>1016058.1701379538</v>
      </c>
      <c r="H9" s="2" t="e">
        <f>G9+#REF!</f>
        <v>#REF!</v>
      </c>
      <c r="I9" s="2">
        <v>740308.7175354996</v>
      </c>
      <c r="J9" s="18" t="e">
        <f t="shared" si="1"/>
        <v>#REF!</v>
      </c>
      <c r="K9" s="18" t="e">
        <f>E9+#REF!</f>
        <v>#REF!</v>
      </c>
    </row>
    <row r="10" spans="2:11" x14ac:dyDescent="0.25">
      <c r="B10" s="19" t="s">
        <v>17</v>
      </c>
      <c r="C10" s="19" t="s">
        <v>18</v>
      </c>
      <c r="D10" s="20">
        <v>3000754.2731886916</v>
      </c>
      <c r="E10" s="20">
        <v>1718866.1025713719</v>
      </c>
      <c r="F10" s="21">
        <v>331154.53406675777</v>
      </c>
      <c r="G10" s="20">
        <f t="shared" si="0"/>
        <v>5050774.9098268216</v>
      </c>
      <c r="H10" s="2" t="e">
        <f>G10+#REF!</f>
        <v>#REF!</v>
      </c>
      <c r="I10" s="2">
        <v>3639181.9853559146</v>
      </c>
      <c r="J10" s="18" t="e">
        <f t="shared" si="1"/>
        <v>#REF!</v>
      </c>
      <c r="K10" s="18" t="e">
        <f>E10+#REF!</f>
        <v>#REF!</v>
      </c>
    </row>
    <row r="11" spans="2:11" x14ac:dyDescent="0.25">
      <c r="B11" s="19" t="s">
        <v>19</v>
      </c>
      <c r="C11" s="19" t="s">
        <v>20</v>
      </c>
      <c r="D11" s="20">
        <v>678561.92450237647</v>
      </c>
      <c r="E11" s="20">
        <v>188088.6744717182</v>
      </c>
      <c r="F11" s="21">
        <v>36236.922273781136</v>
      </c>
      <c r="G11" s="20">
        <f t="shared" si="0"/>
        <v>902887.52124787588</v>
      </c>
      <c r="H11" s="2" t="e">
        <f>G11+#REF!</f>
        <v>#REF!</v>
      </c>
      <c r="I11" s="2">
        <v>1258524.8659132232</v>
      </c>
      <c r="J11" s="18" t="e">
        <f t="shared" si="1"/>
        <v>#REF!</v>
      </c>
      <c r="K11" s="18" t="e">
        <f>E11+#REF!</f>
        <v>#REF!</v>
      </c>
    </row>
    <row r="12" spans="2:11" x14ac:dyDescent="0.25">
      <c r="B12" s="19" t="s">
        <v>21</v>
      </c>
      <c r="C12" s="19" t="s">
        <v>22</v>
      </c>
      <c r="D12" s="20">
        <v>471935.21194151044</v>
      </c>
      <c r="E12" s="20">
        <v>158321.73325127581</v>
      </c>
      <c r="F12" s="21">
        <v>30502.061637631698</v>
      </c>
      <c r="G12" s="20">
        <f t="shared" si="0"/>
        <v>660759.00683041802</v>
      </c>
      <c r="H12" s="2" t="e">
        <f>G12+#REF!</f>
        <v>#REF!</v>
      </c>
      <c r="I12" s="2">
        <v>408457.39555112517</v>
      </c>
      <c r="J12" s="18" t="e">
        <f t="shared" si="1"/>
        <v>#REF!</v>
      </c>
      <c r="K12" s="18" t="e">
        <f>E12+#REF!</f>
        <v>#REF!</v>
      </c>
    </row>
    <row r="13" spans="2:11" x14ac:dyDescent="0.25">
      <c r="B13" s="19" t="s">
        <v>23</v>
      </c>
      <c r="C13" s="19" t="s">
        <v>24</v>
      </c>
      <c r="D13" s="20">
        <v>1603751.7925927695</v>
      </c>
      <c r="E13" s="20">
        <v>911942.77174838202</v>
      </c>
      <c r="F13" s="21">
        <v>175693.72228709917</v>
      </c>
      <c r="G13" s="20">
        <f t="shared" si="0"/>
        <v>2691388.286628251</v>
      </c>
      <c r="H13" s="2" t="e">
        <f>G13+#REF!</f>
        <v>#REF!</v>
      </c>
      <c r="I13" s="2">
        <v>1776066.077546064</v>
      </c>
      <c r="J13" s="18" t="e">
        <f t="shared" si="1"/>
        <v>#REF!</v>
      </c>
      <c r="K13" s="18" t="e">
        <f>E13+#REF!</f>
        <v>#REF!</v>
      </c>
    </row>
    <row r="14" spans="2:11" x14ac:dyDescent="0.25">
      <c r="B14" s="19" t="s">
        <v>25</v>
      </c>
      <c r="C14" s="19" t="s">
        <v>26</v>
      </c>
      <c r="D14" s="20">
        <v>1814781.5754165091</v>
      </c>
      <c r="E14" s="20">
        <v>1235585.6001028104</v>
      </c>
      <c r="F14" s="21">
        <v>238046.33362048148</v>
      </c>
      <c r="G14" s="20">
        <f t="shared" si="0"/>
        <v>3288413.5091398009</v>
      </c>
      <c r="H14" s="2" t="e">
        <f>G14+#REF!</f>
        <v>#REF!</v>
      </c>
      <c r="I14" s="2">
        <v>2446068.1378718577</v>
      </c>
      <c r="J14" s="18" t="e">
        <f t="shared" si="1"/>
        <v>#REF!</v>
      </c>
      <c r="K14" s="18" t="e">
        <f>E14+#REF!</f>
        <v>#REF!</v>
      </c>
    </row>
    <row r="15" spans="2:11" x14ac:dyDescent="0.25">
      <c r="B15" s="19" t="s">
        <v>27</v>
      </c>
      <c r="C15" s="19" t="s">
        <v>28</v>
      </c>
      <c r="D15" s="20">
        <v>849490.6133346837</v>
      </c>
      <c r="E15" s="20">
        <v>608306.44441643311</v>
      </c>
      <c r="F15" s="21">
        <v>117195.53772639805</v>
      </c>
      <c r="G15" s="20">
        <f t="shared" si="0"/>
        <v>1574992.5954775149</v>
      </c>
      <c r="H15" s="2" t="e">
        <f>G15+#REF!</f>
        <v>#REF!</v>
      </c>
      <c r="I15" s="2">
        <v>1400640.7038689307</v>
      </c>
      <c r="J15" s="18" t="e">
        <f t="shared" si="1"/>
        <v>#REF!</v>
      </c>
      <c r="K15" s="18" t="e">
        <f>E15+#REF!</f>
        <v>#REF!</v>
      </c>
    </row>
    <row r="16" spans="2:11" x14ac:dyDescent="0.25">
      <c r="B16" s="19" t="s">
        <v>29</v>
      </c>
      <c r="C16" s="19" t="s">
        <v>30</v>
      </c>
      <c r="D16" s="20">
        <v>448500.48963457067</v>
      </c>
      <c r="E16" s="20">
        <v>251244.90273496101</v>
      </c>
      <c r="F16" s="21">
        <v>48404.520036422771</v>
      </c>
      <c r="G16" s="20">
        <f t="shared" si="0"/>
        <v>748149.91240595444</v>
      </c>
      <c r="H16" s="2" t="e">
        <f>G16+#REF!</f>
        <v>#REF!</v>
      </c>
      <c r="I16" s="2">
        <v>688554.72700393712</v>
      </c>
      <c r="J16" s="18" t="e">
        <f t="shared" si="1"/>
        <v>#REF!</v>
      </c>
      <c r="K16" s="18" t="e">
        <f>E16+#REF!</f>
        <v>#REF!</v>
      </c>
    </row>
    <row r="17" spans="2:11" x14ac:dyDescent="0.25">
      <c r="B17" s="19" t="s">
        <v>31</v>
      </c>
      <c r="C17" s="19" t="s">
        <v>32</v>
      </c>
      <c r="D17" s="20">
        <v>690513.37652112031</v>
      </c>
      <c r="E17" s="20">
        <v>151883.72888214517</v>
      </c>
      <c r="F17" s="21">
        <v>29261.723990627179</v>
      </c>
      <c r="G17" s="20">
        <f t="shared" si="0"/>
        <v>871658.82939389267</v>
      </c>
      <c r="H17" s="2" t="e">
        <f>G17+#REF!</f>
        <v>#REF!</v>
      </c>
      <c r="I17" s="2">
        <v>453751.39891494263</v>
      </c>
      <c r="J17" s="18" t="e">
        <f t="shared" si="1"/>
        <v>#REF!</v>
      </c>
      <c r="K17" s="18" t="e">
        <f>E17+#REF!</f>
        <v>#REF!</v>
      </c>
    </row>
    <row r="18" spans="2:11" x14ac:dyDescent="0.25">
      <c r="B18" s="19" t="s">
        <v>33</v>
      </c>
      <c r="C18" s="19" t="s">
        <v>34</v>
      </c>
      <c r="D18" s="20">
        <v>627236.3359694574</v>
      </c>
      <c r="E18" s="20">
        <v>310489.43189144373</v>
      </c>
      <c r="F18" s="21">
        <v>59818.494876853874</v>
      </c>
      <c r="G18" s="20">
        <f t="shared" si="0"/>
        <v>997544.26273775497</v>
      </c>
      <c r="H18" s="2" t="e">
        <f>G18+#REF!</f>
        <v>#REF!</v>
      </c>
      <c r="I18" s="2">
        <v>729797.49622831144</v>
      </c>
      <c r="J18" s="18" t="e">
        <f t="shared" si="1"/>
        <v>#REF!</v>
      </c>
      <c r="K18" s="18" t="e">
        <f>E18+#REF!</f>
        <v>#REF!</v>
      </c>
    </row>
    <row r="19" spans="2:11" x14ac:dyDescent="0.25">
      <c r="B19" s="19" t="s">
        <v>35</v>
      </c>
      <c r="C19" s="19" t="s">
        <v>36</v>
      </c>
      <c r="D19" s="20">
        <v>364977.20809535962</v>
      </c>
      <c r="E19" s="20">
        <v>118368.91919092956</v>
      </c>
      <c r="F19" s="21">
        <v>22804.803832025278</v>
      </c>
      <c r="G19" s="20">
        <f t="shared" si="0"/>
        <v>506150.93111831445</v>
      </c>
      <c r="H19" s="2" t="e">
        <f>G19+#REF!</f>
        <v>#REF!</v>
      </c>
      <c r="I19" s="2">
        <v>337087.5547781355</v>
      </c>
      <c r="J19" s="18" t="e">
        <f t="shared" si="1"/>
        <v>#REF!</v>
      </c>
      <c r="K19" s="18" t="e">
        <f>E19+#REF!</f>
        <v>#REF!</v>
      </c>
    </row>
    <row r="20" spans="2:11" x14ac:dyDescent="0.25">
      <c r="B20" s="19" t="s">
        <v>37</v>
      </c>
      <c r="C20" s="19" t="s">
        <v>38</v>
      </c>
      <c r="D20" s="20">
        <v>590171.16613003379</v>
      </c>
      <c r="E20" s="20">
        <v>216010.08134407696</v>
      </c>
      <c r="F20" s="21">
        <v>41616.224634489838</v>
      </c>
      <c r="G20" s="20">
        <f t="shared" si="0"/>
        <v>847797.47210860054</v>
      </c>
      <c r="H20" s="2" t="e">
        <f>G20+#REF!</f>
        <v>#REF!</v>
      </c>
      <c r="I20" s="2">
        <v>484990.80367727572</v>
      </c>
      <c r="J20" s="18" t="e">
        <f t="shared" si="1"/>
        <v>#REF!</v>
      </c>
      <c r="K20" s="18" t="e">
        <f>E20+#REF!</f>
        <v>#REF!</v>
      </c>
    </row>
    <row r="21" spans="2:11" x14ac:dyDescent="0.25">
      <c r="B21" s="19" t="s">
        <v>39</v>
      </c>
      <c r="C21" s="19" t="s">
        <v>40</v>
      </c>
      <c r="D21" s="20">
        <v>2078849.9535957389</v>
      </c>
      <c r="E21" s="20">
        <v>1539833.4926996448</v>
      </c>
      <c r="F21" s="21">
        <v>296662.34155907203</v>
      </c>
      <c r="G21" s="20">
        <f t="shared" si="0"/>
        <v>3915345.7878544554</v>
      </c>
      <c r="H21" s="2" t="e">
        <f>G21+#REF!</f>
        <v>#REF!</v>
      </c>
      <c r="I21" s="2">
        <v>3050653.2845533825</v>
      </c>
      <c r="J21" s="18" t="e">
        <f t="shared" si="1"/>
        <v>#REF!</v>
      </c>
      <c r="K21" s="18" t="e">
        <f>E21+#REF!</f>
        <v>#REF!</v>
      </c>
    </row>
    <row r="22" spans="2:11" x14ac:dyDescent="0.25">
      <c r="B22" s="19" t="s">
        <v>41</v>
      </c>
      <c r="C22" s="19" t="s">
        <v>42</v>
      </c>
      <c r="D22" s="20">
        <v>649140.88677559327</v>
      </c>
      <c r="E22" s="20">
        <v>296936.55733210838</v>
      </c>
      <c r="F22" s="21">
        <v>57207.415483730772</v>
      </c>
      <c r="G22" s="20">
        <f t="shared" si="0"/>
        <v>1003284.8595914324</v>
      </c>
      <c r="H22" s="2" t="e">
        <f>G22+#REF!</f>
        <v>#REF!</v>
      </c>
      <c r="I22" s="2">
        <v>724045.42858492618</v>
      </c>
      <c r="J22" s="18" t="e">
        <f t="shared" si="1"/>
        <v>#REF!</v>
      </c>
      <c r="K22" s="18" t="e">
        <f>E22+#REF!</f>
        <v>#REF!</v>
      </c>
    </row>
    <row r="23" spans="2:11" x14ac:dyDescent="0.25">
      <c r="B23" s="19" t="s">
        <v>43</v>
      </c>
      <c r="C23" s="19" t="s">
        <v>44</v>
      </c>
      <c r="D23" s="20">
        <v>949010.83423862606</v>
      </c>
      <c r="E23" s="20">
        <v>636103.10106516373</v>
      </c>
      <c r="F23" s="21">
        <v>122550.80586936374</v>
      </c>
      <c r="G23" s="20">
        <f t="shared" si="0"/>
        <v>1707664.7411731535</v>
      </c>
      <c r="H23" s="2" t="e">
        <f>G23+#REF!</f>
        <v>#REF!</v>
      </c>
      <c r="I23" s="2">
        <v>1572726.2942510655</v>
      </c>
      <c r="J23" s="18" t="e">
        <f t="shared" si="1"/>
        <v>#REF!</v>
      </c>
      <c r="K23" s="18" t="e">
        <f>E23+#REF!</f>
        <v>#REF!</v>
      </c>
    </row>
    <row r="24" spans="2:11" x14ac:dyDescent="0.25">
      <c r="B24" s="19" t="s">
        <v>45</v>
      </c>
      <c r="C24" s="19" t="s">
        <v>46</v>
      </c>
      <c r="D24" s="20">
        <v>505809.22987845959</v>
      </c>
      <c r="E24" s="20">
        <v>180985.9630994355</v>
      </c>
      <c r="F24" s="21">
        <v>34868.523029895725</v>
      </c>
      <c r="G24" s="20">
        <f t="shared" si="0"/>
        <v>721663.71600779076</v>
      </c>
      <c r="H24" s="2" t="e">
        <f>G24+#REF!</f>
        <v>#REF!</v>
      </c>
      <c r="I24" s="2">
        <v>508822.80875594786</v>
      </c>
      <c r="J24" s="18" t="e">
        <f t="shared" si="1"/>
        <v>#REF!</v>
      </c>
      <c r="K24" s="18" t="e">
        <f>E24+#REF!</f>
        <v>#REF!</v>
      </c>
    </row>
    <row r="25" spans="2:11" x14ac:dyDescent="0.25">
      <c r="B25" s="19" t="s">
        <v>47</v>
      </c>
      <c r="C25" s="19" t="s">
        <v>48</v>
      </c>
      <c r="D25" s="20">
        <v>745142.7444739528</v>
      </c>
      <c r="E25" s="20">
        <v>353418.78270598367</v>
      </c>
      <c r="F25" s="21">
        <v>68089.208427787395</v>
      </c>
      <c r="G25" s="20">
        <f t="shared" si="0"/>
        <v>1166650.7356077237</v>
      </c>
      <c r="H25" s="2" t="e">
        <f>G25+#REF!</f>
        <v>#REF!</v>
      </c>
      <c r="I25" s="2">
        <v>788573.1691116892</v>
      </c>
      <c r="J25" s="18" t="e">
        <f t="shared" si="1"/>
        <v>#REF!</v>
      </c>
      <c r="K25" s="18" t="e">
        <f>E25+#REF!</f>
        <v>#REF!</v>
      </c>
    </row>
    <row r="26" spans="2:11" x14ac:dyDescent="0.25">
      <c r="B26" s="19" t="s">
        <v>49</v>
      </c>
      <c r="C26" s="19" t="s">
        <v>50</v>
      </c>
      <c r="D26" s="20">
        <v>338087.97851935308</v>
      </c>
      <c r="E26" s="20">
        <v>99285.065502353842</v>
      </c>
      <c r="F26" s="21">
        <v>19128.133108817474</v>
      </c>
      <c r="G26" s="20">
        <f t="shared" si="0"/>
        <v>456501.17713052436</v>
      </c>
      <c r="H26" s="2" t="e">
        <f>G26+#REF!</f>
        <v>#REF!</v>
      </c>
      <c r="I26" s="2">
        <v>438803.36464348761</v>
      </c>
      <c r="J26" s="18" t="e">
        <f t="shared" si="1"/>
        <v>#REF!</v>
      </c>
      <c r="K26" s="18" t="e">
        <f>E26+#REF!</f>
        <v>#REF!</v>
      </c>
    </row>
    <row r="27" spans="2:11" x14ac:dyDescent="0.25">
      <c r="B27" s="19" t="s">
        <v>51</v>
      </c>
      <c r="C27" s="19" t="s">
        <v>52</v>
      </c>
      <c r="D27" s="20">
        <v>442145.71569591435</v>
      </c>
      <c r="E27" s="20">
        <v>190543.91965060841</v>
      </c>
      <c r="F27" s="21">
        <v>38636.533801248195</v>
      </c>
      <c r="G27" s="20">
        <f t="shared" si="0"/>
        <v>671326.16914777097</v>
      </c>
      <c r="H27" s="2" t="e">
        <f>G27+#REF!</f>
        <v>#REF!</v>
      </c>
      <c r="I27" s="2">
        <v>545910.62132747727</v>
      </c>
      <c r="J27" s="18" t="e">
        <f t="shared" si="1"/>
        <v>#REF!</v>
      </c>
      <c r="K27" s="18" t="e">
        <f>E27+#REF!</f>
        <v>#REF!</v>
      </c>
    </row>
    <row r="28" spans="2:11" x14ac:dyDescent="0.25">
      <c r="B28" s="19" t="s">
        <v>53</v>
      </c>
      <c r="C28" s="19" t="s">
        <v>54</v>
      </c>
      <c r="D28" s="20">
        <v>585550.64324529236</v>
      </c>
      <c r="E28" s="20">
        <v>184757.96466888508</v>
      </c>
      <c r="F28" s="21">
        <v>31742.057710074885</v>
      </c>
      <c r="G28" s="20">
        <f t="shared" si="0"/>
        <v>802050.6656242524</v>
      </c>
      <c r="H28" s="2" t="e">
        <f>G28+#REF!</f>
        <v>#REF!</v>
      </c>
      <c r="I28" s="2">
        <v>372963.08596173668</v>
      </c>
      <c r="J28" s="18" t="e">
        <f t="shared" si="1"/>
        <v>#REF!</v>
      </c>
      <c r="K28" s="18" t="e">
        <f>E28+#REF!</f>
        <v>#REF!</v>
      </c>
    </row>
    <row r="29" spans="2:11" x14ac:dyDescent="0.25">
      <c r="B29" s="19" t="s">
        <v>55</v>
      </c>
      <c r="C29" s="19" t="s">
        <v>56</v>
      </c>
      <c r="D29" s="20">
        <v>795998.54786644317</v>
      </c>
      <c r="E29" s="20">
        <v>366393.21592192358</v>
      </c>
      <c r="F29" s="21">
        <v>70588.846055161266</v>
      </c>
      <c r="G29" s="20">
        <f t="shared" si="0"/>
        <v>1232980.6098435279</v>
      </c>
      <c r="H29" s="2" t="e">
        <f>G29+#REF!</f>
        <v>#REF!</v>
      </c>
      <c r="I29" s="2">
        <v>823584.78925221984</v>
      </c>
      <c r="J29" s="18" t="e">
        <f t="shared" si="1"/>
        <v>#REF!</v>
      </c>
      <c r="K29" s="18" t="e">
        <f>E29+#REF!</f>
        <v>#REF!</v>
      </c>
    </row>
    <row r="30" spans="2:11" x14ac:dyDescent="0.25">
      <c r="B30" s="19" t="s">
        <v>57</v>
      </c>
      <c r="C30" s="19" t="s">
        <v>58</v>
      </c>
      <c r="D30" s="20">
        <v>876914.74614927731</v>
      </c>
      <c r="E30" s="20">
        <v>468132.83574841585</v>
      </c>
      <c r="F30" s="21">
        <v>90189.870445234221</v>
      </c>
      <c r="G30" s="20">
        <f t="shared" si="0"/>
        <v>1435237.4523429275</v>
      </c>
      <c r="H30" s="2" t="e">
        <f>G30+#REF!</f>
        <v>#REF!</v>
      </c>
      <c r="I30" s="2">
        <v>973536.10164802196</v>
      </c>
      <c r="J30" s="18" t="e">
        <f t="shared" si="1"/>
        <v>#REF!</v>
      </c>
      <c r="K30" s="18" t="e">
        <f>E30+#REF!</f>
        <v>#REF!</v>
      </c>
    </row>
    <row r="31" spans="2:11" x14ac:dyDescent="0.25">
      <c r="B31" s="19" t="s">
        <v>59</v>
      </c>
      <c r="C31" s="19" t="s">
        <v>60</v>
      </c>
      <c r="D31" s="20">
        <v>710380.79886985756</v>
      </c>
      <c r="E31" s="20">
        <v>454631.21108066058</v>
      </c>
      <c r="F31" s="21">
        <v>87588.66479035157</v>
      </c>
      <c r="G31" s="20">
        <f t="shared" si="0"/>
        <v>1252600.6747408698</v>
      </c>
      <c r="H31" s="2" t="e">
        <f>G31+#REF!</f>
        <v>#REF!</v>
      </c>
      <c r="I31" s="2">
        <v>1068833.4970292631</v>
      </c>
      <c r="J31" s="18" t="e">
        <f t="shared" si="1"/>
        <v>#REF!</v>
      </c>
      <c r="K31" s="18" t="e">
        <f>E31+#REF!</f>
        <v>#REF!</v>
      </c>
    </row>
    <row r="32" spans="2:11" x14ac:dyDescent="0.25">
      <c r="B32" s="19" t="s">
        <v>61</v>
      </c>
      <c r="C32" s="19" t="s">
        <v>62</v>
      </c>
      <c r="D32" s="20">
        <v>884116.64497519005</v>
      </c>
      <c r="E32" s="20">
        <v>518483.3710026801</v>
      </c>
      <c r="F32" s="21">
        <v>99890.339851893776</v>
      </c>
      <c r="G32" s="20">
        <f t="shared" si="0"/>
        <v>1502490.3558297639</v>
      </c>
      <c r="H32" s="2" t="e">
        <f>G32+#REF!</f>
        <v>#REF!</v>
      </c>
      <c r="I32" s="2">
        <v>1142406.5551248614</v>
      </c>
      <c r="J32" s="18" t="e">
        <f t="shared" si="1"/>
        <v>#REF!</v>
      </c>
      <c r="K32" s="18" t="e">
        <f>E32+#REF!</f>
        <v>#REF!</v>
      </c>
    </row>
    <row r="33" spans="2:11" x14ac:dyDescent="0.25">
      <c r="B33" s="19" t="s">
        <v>63</v>
      </c>
      <c r="C33" s="19" t="s">
        <v>64</v>
      </c>
      <c r="D33" s="20">
        <v>1175356.2290827371</v>
      </c>
      <c r="E33" s="20">
        <v>334365.82100985537</v>
      </c>
      <c r="F33" s="21">
        <v>64418.489316139094</v>
      </c>
      <c r="G33" s="20">
        <f t="shared" si="0"/>
        <v>1574140.5394087315</v>
      </c>
      <c r="H33" s="2" t="e">
        <f>G33+#REF!</f>
        <v>#REF!</v>
      </c>
      <c r="I33" s="2">
        <v>510274.90570795478</v>
      </c>
      <c r="J33" s="18" t="e">
        <f t="shared" si="1"/>
        <v>#REF!</v>
      </c>
      <c r="K33" s="18" t="e">
        <f>E33+#REF!</f>
        <v>#REF!</v>
      </c>
    </row>
    <row r="34" spans="2:11" x14ac:dyDescent="0.25">
      <c r="B34" s="19" t="s">
        <v>65</v>
      </c>
      <c r="C34" s="19" t="s">
        <v>66</v>
      </c>
      <c r="D34" s="20">
        <v>413752.69265564578</v>
      </c>
      <c r="E34" s="20">
        <v>140143.15787951762</v>
      </c>
      <c r="F34" s="21">
        <v>26999.800671389821</v>
      </c>
      <c r="G34" s="20">
        <f t="shared" si="0"/>
        <v>580895.65120655322</v>
      </c>
      <c r="H34" s="2" t="e">
        <f>G34+#REF!</f>
        <v>#REF!</v>
      </c>
      <c r="I34" s="2">
        <v>457897.72106763034</v>
      </c>
      <c r="J34" s="18" t="e">
        <f t="shared" si="1"/>
        <v>#REF!</v>
      </c>
      <c r="K34" s="18" t="e">
        <f>E34+#REF!</f>
        <v>#REF!</v>
      </c>
    </row>
    <row r="35" spans="2:11" x14ac:dyDescent="0.25">
      <c r="B35" s="19" t="s">
        <v>67</v>
      </c>
      <c r="C35" s="19" t="s">
        <v>68</v>
      </c>
      <c r="D35" s="20">
        <v>520045.92132000113</v>
      </c>
      <c r="E35" s="20">
        <v>235776.9721995499</v>
      </c>
      <c r="F35" s="21">
        <v>47351.075567388994</v>
      </c>
      <c r="G35" s="20">
        <f t="shared" si="0"/>
        <v>803173.96908694005</v>
      </c>
      <c r="H35" s="2" t="e">
        <f>G35+#REF!</f>
        <v>#REF!</v>
      </c>
      <c r="I35" s="2">
        <v>497076.08715094306</v>
      </c>
      <c r="J35" s="18" t="e">
        <f t="shared" si="1"/>
        <v>#REF!</v>
      </c>
      <c r="K35" s="18" t="e">
        <f>E35+#REF!</f>
        <v>#REF!</v>
      </c>
    </row>
    <row r="36" spans="2:11" x14ac:dyDescent="0.25">
      <c r="B36" s="19" t="s">
        <v>69</v>
      </c>
      <c r="C36" s="19" t="s">
        <v>70</v>
      </c>
      <c r="D36" s="20">
        <v>399466.24676675769</v>
      </c>
      <c r="E36" s="20">
        <v>120455.87532141013</v>
      </c>
      <c r="F36" s="21">
        <v>23206.87411776376</v>
      </c>
      <c r="G36" s="20">
        <f t="shared" si="0"/>
        <v>543128.99620593153</v>
      </c>
      <c r="H36" s="2" t="e">
        <f>G36+#REF!</f>
        <v>#REF!</v>
      </c>
      <c r="I36" s="2">
        <v>419011.94972555671</v>
      </c>
      <c r="J36" s="18" t="e">
        <f t="shared" si="1"/>
        <v>#REF!</v>
      </c>
      <c r="K36" s="18" t="e">
        <f>E36+#REF!</f>
        <v>#REF!</v>
      </c>
    </row>
    <row r="37" spans="2:11" x14ac:dyDescent="0.25">
      <c r="B37" s="19" t="s">
        <v>71</v>
      </c>
      <c r="C37" s="19" t="s">
        <v>72</v>
      </c>
      <c r="D37" s="20">
        <v>515344.43482303573</v>
      </c>
      <c r="E37" s="20">
        <v>167167.83473866922</v>
      </c>
      <c r="F37" s="21">
        <v>32206.34018031905</v>
      </c>
      <c r="G37" s="20">
        <f t="shared" si="0"/>
        <v>714718.60974202398</v>
      </c>
      <c r="H37" s="2" t="e">
        <f>G37+#REF!</f>
        <v>#REF!</v>
      </c>
      <c r="I37" s="2">
        <v>560142.13131737802</v>
      </c>
      <c r="J37" s="18" t="e">
        <f t="shared" si="1"/>
        <v>#REF!</v>
      </c>
      <c r="K37" s="18" t="e">
        <f>E37+#REF!</f>
        <v>#REF!</v>
      </c>
    </row>
    <row r="38" spans="2:11" x14ac:dyDescent="0.25">
      <c r="B38" s="19" t="s">
        <v>73</v>
      </c>
      <c r="C38" s="19" t="s">
        <v>74</v>
      </c>
      <c r="D38" s="20">
        <v>609806.35469652666</v>
      </c>
      <c r="E38" s="20">
        <v>199672.9062504301</v>
      </c>
      <c r="F38" s="21">
        <v>38468.725479081353</v>
      </c>
      <c r="G38" s="20">
        <f t="shared" si="0"/>
        <v>847947.98642603809</v>
      </c>
      <c r="H38" s="2" t="e">
        <f>G38+#REF!</f>
        <v>#REF!</v>
      </c>
      <c r="I38" s="2">
        <v>515104.35488658078</v>
      </c>
      <c r="J38" s="18" t="e">
        <f t="shared" si="1"/>
        <v>#REF!</v>
      </c>
      <c r="K38" s="18" t="e">
        <f>E38+#REF!</f>
        <v>#REF!</v>
      </c>
    </row>
    <row r="39" spans="2:11" x14ac:dyDescent="0.25">
      <c r="B39" s="19" t="s">
        <v>75</v>
      </c>
      <c r="C39" s="19" t="s">
        <v>76</v>
      </c>
      <c r="D39" s="20">
        <v>526832.21022212366</v>
      </c>
      <c r="E39" s="20">
        <v>162252.99431668376</v>
      </c>
      <c r="F39" s="21">
        <v>31259.453341652406</v>
      </c>
      <c r="G39" s="20">
        <f t="shared" si="0"/>
        <v>720344.6578804598</v>
      </c>
      <c r="H39" s="2" t="e">
        <f>G39+#REF!</f>
        <v>#REF!</v>
      </c>
      <c r="I39" s="2">
        <v>483135.23173211911</v>
      </c>
      <c r="J39" s="18" t="e">
        <f t="shared" si="1"/>
        <v>#REF!</v>
      </c>
      <c r="K39" s="18" t="e">
        <f>E39+#REF!</f>
        <v>#REF!</v>
      </c>
    </row>
    <row r="40" spans="2:11" x14ac:dyDescent="0.25">
      <c r="B40" s="19" t="s">
        <v>77</v>
      </c>
      <c r="C40" s="19" t="s">
        <v>78</v>
      </c>
      <c r="D40" s="20">
        <v>763891.04039672669</v>
      </c>
      <c r="E40" s="20">
        <v>183950.84711640846</v>
      </c>
      <c r="F40" s="21">
        <v>35439.73377384714</v>
      </c>
      <c r="G40" s="20">
        <f t="shared" si="0"/>
        <v>983281.6212869822</v>
      </c>
      <c r="H40" s="2" t="e">
        <f>G40+#REF!</f>
        <v>#REF!</v>
      </c>
      <c r="I40" s="2">
        <v>310473.58357631456</v>
      </c>
      <c r="J40" s="18" t="e">
        <f t="shared" si="1"/>
        <v>#REF!</v>
      </c>
      <c r="K40" s="18" t="e">
        <f>E40+#REF!</f>
        <v>#REF!</v>
      </c>
    </row>
    <row r="41" spans="2:11" x14ac:dyDescent="0.25">
      <c r="B41" s="19" t="s">
        <v>79</v>
      </c>
      <c r="C41" s="19" t="s">
        <v>80</v>
      </c>
      <c r="D41" s="20">
        <v>1407057.7982327882</v>
      </c>
      <c r="E41" s="20">
        <v>1175803.7842947799</v>
      </c>
      <c r="F41" s="21">
        <v>226528.84582433649</v>
      </c>
      <c r="G41" s="20">
        <f t="shared" si="0"/>
        <v>2809390.4283519047</v>
      </c>
      <c r="H41" s="2" t="e">
        <f>G41+#REF!</f>
        <v>#REF!</v>
      </c>
      <c r="I41" s="2">
        <v>2315089.6201168047</v>
      </c>
      <c r="J41" s="18" t="e">
        <f t="shared" si="1"/>
        <v>#REF!</v>
      </c>
      <c r="K41" s="18" t="e">
        <f>E41+#REF!</f>
        <v>#REF!</v>
      </c>
    </row>
    <row r="42" spans="2:11" x14ac:dyDescent="0.25">
      <c r="B42" s="19" t="s">
        <v>81</v>
      </c>
      <c r="C42" s="19" t="s">
        <v>82</v>
      </c>
      <c r="D42" s="20">
        <v>316028.27153883036</v>
      </c>
      <c r="E42" s="20">
        <v>141217.06799896032</v>
      </c>
      <c r="F42" s="21">
        <v>27206.698814707455</v>
      </c>
      <c r="G42" s="20">
        <f t="shared" si="0"/>
        <v>484452.03835249814</v>
      </c>
      <c r="H42" s="2" t="e">
        <f>G42+#REF!</f>
        <v>#REF!</v>
      </c>
      <c r="I42" s="2">
        <v>615694.47504359798</v>
      </c>
      <c r="J42" s="18" t="e">
        <f t="shared" si="1"/>
        <v>#REF!</v>
      </c>
      <c r="K42" s="18" t="e">
        <f>E42+#REF!</f>
        <v>#REF!</v>
      </c>
    </row>
    <row r="43" spans="2:11" x14ac:dyDescent="0.25">
      <c r="B43" s="19" t="s">
        <v>83</v>
      </c>
      <c r="C43" s="19" t="s">
        <v>84</v>
      </c>
      <c r="D43" s="20">
        <v>579457.21772458404</v>
      </c>
      <c r="E43" s="20">
        <v>164552.6029443779</v>
      </c>
      <c r="F43" s="21">
        <v>31702.492984182289</v>
      </c>
      <c r="G43" s="20">
        <f t="shared" si="0"/>
        <v>775712.31365314429</v>
      </c>
      <c r="H43" s="2" t="e">
        <f>G43+#REF!</f>
        <v>#REF!</v>
      </c>
      <c r="I43" s="2">
        <v>359697.9134640923</v>
      </c>
      <c r="J43" s="18" t="e">
        <f t="shared" si="1"/>
        <v>#REF!</v>
      </c>
      <c r="K43" s="18" t="e">
        <f>E43+#REF!</f>
        <v>#REF!</v>
      </c>
    </row>
    <row r="44" spans="2:11" x14ac:dyDescent="0.25">
      <c r="B44" s="19" t="s">
        <v>85</v>
      </c>
      <c r="C44" s="19" t="s">
        <v>86</v>
      </c>
      <c r="D44" s="20">
        <v>661287.06212130515</v>
      </c>
      <c r="E44" s="20">
        <v>225067.31899493025</v>
      </c>
      <c r="F44" s="21">
        <v>43361.180399056539</v>
      </c>
      <c r="G44" s="20">
        <f t="shared" si="0"/>
        <v>929715.56151529192</v>
      </c>
      <c r="H44" s="2" t="e">
        <f>G44+#REF!</f>
        <v>#REF!</v>
      </c>
      <c r="I44" s="2">
        <v>516059.47293290053</v>
      </c>
      <c r="J44" s="18" t="e">
        <f t="shared" si="1"/>
        <v>#REF!</v>
      </c>
      <c r="K44" s="18" t="e">
        <f>E44+#REF!</f>
        <v>#REF!</v>
      </c>
    </row>
    <row r="45" spans="2:11" x14ac:dyDescent="0.25">
      <c r="B45" s="19" t="s">
        <v>87</v>
      </c>
      <c r="C45" s="19" t="s">
        <v>88</v>
      </c>
      <c r="D45" s="20">
        <v>606782.63051504316</v>
      </c>
      <c r="E45" s="20">
        <v>192604.80973161501</v>
      </c>
      <c r="F45" s="21">
        <v>37106.995088374613</v>
      </c>
      <c r="G45" s="20">
        <f t="shared" si="0"/>
        <v>836494.43533503276</v>
      </c>
      <c r="H45" s="2" t="e">
        <f>G45+#REF!</f>
        <v>#REF!</v>
      </c>
      <c r="I45" s="2">
        <v>419032.29198008217</v>
      </c>
      <c r="J45" s="18" t="e">
        <f t="shared" si="1"/>
        <v>#REF!</v>
      </c>
      <c r="K45" s="18" t="e">
        <f>E45+#REF!</f>
        <v>#REF!</v>
      </c>
    </row>
    <row r="46" spans="2:11" x14ac:dyDescent="0.25">
      <c r="B46" s="19" t="s">
        <v>89</v>
      </c>
      <c r="C46" s="19" t="s">
        <v>90</v>
      </c>
      <c r="D46" s="20">
        <v>756205.4088177355</v>
      </c>
      <c r="E46" s="20">
        <v>369758.99575288442</v>
      </c>
      <c r="F46" s="21">
        <v>71237.292871365134</v>
      </c>
      <c r="G46" s="20">
        <f t="shared" si="0"/>
        <v>1197201.6974419851</v>
      </c>
      <c r="H46" s="2" t="e">
        <f>G46+#REF!</f>
        <v>#REF!</v>
      </c>
      <c r="I46" s="2">
        <v>785307.62934245123</v>
      </c>
      <c r="J46" s="18" t="e">
        <f t="shared" si="1"/>
        <v>#REF!</v>
      </c>
      <c r="K46" s="18" t="e">
        <f>E46+#REF!</f>
        <v>#REF!</v>
      </c>
    </row>
    <row r="47" spans="2:11" x14ac:dyDescent="0.25">
      <c r="B47" s="19" t="s">
        <v>91</v>
      </c>
      <c r="C47" s="19" t="s">
        <v>92</v>
      </c>
      <c r="D47" s="20">
        <v>466321.38620792469</v>
      </c>
      <c r="E47" s="20">
        <v>142641.50330107778</v>
      </c>
      <c r="F47" s="21">
        <v>27481.128689189987</v>
      </c>
      <c r="G47" s="20">
        <f t="shared" si="0"/>
        <v>636444.01819819247</v>
      </c>
      <c r="H47" s="2" t="e">
        <f>G47+#REF!</f>
        <v>#REF!</v>
      </c>
      <c r="I47" s="2">
        <v>357011.28043009649</v>
      </c>
      <c r="J47" s="18" t="e">
        <f t="shared" si="1"/>
        <v>#REF!</v>
      </c>
      <c r="K47" s="18" t="e">
        <f>E47+#REF!</f>
        <v>#REF!</v>
      </c>
    </row>
    <row r="48" spans="2:11" x14ac:dyDescent="0.25">
      <c r="B48" s="19" t="s">
        <v>93</v>
      </c>
      <c r="C48" s="19" t="s">
        <v>94</v>
      </c>
      <c r="D48" s="20">
        <v>735562.26204461697</v>
      </c>
      <c r="E48" s="20">
        <v>285895.49761697638</v>
      </c>
      <c r="F48" s="21">
        <v>55080.259110062056</v>
      </c>
      <c r="G48" s="20">
        <f t="shared" si="0"/>
        <v>1076538.0187716554</v>
      </c>
      <c r="H48" s="2" t="e">
        <f>G48+#REF!</f>
        <v>#REF!</v>
      </c>
      <c r="I48" s="2">
        <v>604601.59023810131</v>
      </c>
      <c r="J48" s="18" t="e">
        <f t="shared" si="1"/>
        <v>#REF!</v>
      </c>
      <c r="K48" s="18" t="e">
        <f>E48+#REF!</f>
        <v>#REF!</v>
      </c>
    </row>
    <row r="49" spans="2:11" x14ac:dyDescent="0.25">
      <c r="B49" s="19" t="s">
        <v>95</v>
      </c>
      <c r="C49" s="19" t="s">
        <v>96</v>
      </c>
      <c r="D49" s="20">
        <v>784285.45508407615</v>
      </c>
      <c r="E49" s="20">
        <v>423075.90493671224</v>
      </c>
      <c r="F49" s="21">
        <v>81509.260066620802</v>
      </c>
      <c r="G49" s="20">
        <f t="shared" si="0"/>
        <v>1288870.6200874092</v>
      </c>
      <c r="H49" s="2" t="e">
        <f>G49+#REF!</f>
        <v>#REF!</v>
      </c>
      <c r="I49" s="2">
        <v>887438.94911486586</v>
      </c>
      <c r="J49" s="18" t="e">
        <f t="shared" si="1"/>
        <v>#REF!</v>
      </c>
      <c r="K49" s="18" t="e">
        <f>E49+#REF!</f>
        <v>#REF!</v>
      </c>
    </row>
    <row r="50" spans="2:11" x14ac:dyDescent="0.25">
      <c r="B50" s="19" t="s">
        <v>97</v>
      </c>
      <c r="C50" s="19" t="s">
        <v>98</v>
      </c>
      <c r="D50" s="20">
        <v>690096.59172720741</v>
      </c>
      <c r="E50" s="20">
        <v>364543.51082256879</v>
      </c>
      <c r="F50" s="21">
        <v>70232.484248141249</v>
      </c>
      <c r="G50" s="20">
        <f t="shared" si="0"/>
        <v>1124872.5867979175</v>
      </c>
      <c r="H50" s="2" t="e">
        <f>G50+#REF!</f>
        <v>#REF!</v>
      </c>
      <c r="I50" s="2">
        <v>812600.39040088165</v>
      </c>
      <c r="J50" s="18" t="e">
        <f t="shared" si="1"/>
        <v>#REF!</v>
      </c>
      <c r="K50" s="18" t="e">
        <f>E50+#REF!</f>
        <v>#REF!</v>
      </c>
    </row>
    <row r="51" spans="2:11" x14ac:dyDescent="0.25">
      <c r="B51" s="19" t="s">
        <v>99</v>
      </c>
      <c r="C51" s="19" t="s">
        <v>100</v>
      </c>
      <c r="D51" s="20">
        <v>598949.02584503312</v>
      </c>
      <c r="E51" s="20">
        <v>268793.08868704771</v>
      </c>
      <c r="F51" s="21">
        <v>51785.330987308807</v>
      </c>
      <c r="G51" s="20">
        <f t="shared" si="0"/>
        <v>919527.44551938958</v>
      </c>
      <c r="H51" s="2" t="e">
        <f>G51+#REF!</f>
        <v>#REF!</v>
      </c>
      <c r="I51" s="2">
        <v>589137.13366135466</v>
      </c>
      <c r="J51" s="18" t="e">
        <f t="shared" si="1"/>
        <v>#REF!</v>
      </c>
      <c r="K51" s="18" t="e">
        <f>E51+#REF!</f>
        <v>#REF!</v>
      </c>
    </row>
    <row r="52" spans="2:11" x14ac:dyDescent="0.25">
      <c r="B52" s="19" t="s">
        <v>101</v>
      </c>
      <c r="C52" s="19" t="s">
        <v>102</v>
      </c>
      <c r="D52" s="20">
        <v>700982.85062418785</v>
      </c>
      <c r="E52" s="20">
        <v>287349.93134976045</v>
      </c>
      <c r="F52" s="21">
        <v>55360.468443639918</v>
      </c>
      <c r="G52" s="20">
        <f t="shared" si="0"/>
        <v>1043693.2504175882</v>
      </c>
      <c r="H52" s="2" t="e">
        <f>G52+#REF!</f>
        <v>#REF!</v>
      </c>
      <c r="I52" s="2">
        <v>890915.77737147827</v>
      </c>
      <c r="J52" s="18" t="e">
        <f t="shared" si="1"/>
        <v>#REF!</v>
      </c>
      <c r="K52" s="18" t="e">
        <f>E52+#REF!</f>
        <v>#REF!</v>
      </c>
    </row>
    <row r="53" spans="2:11" x14ac:dyDescent="0.25">
      <c r="B53" s="19" t="s">
        <v>103</v>
      </c>
      <c r="C53" s="19" t="s">
        <v>104</v>
      </c>
      <c r="D53" s="20">
        <v>809932.58774107974</v>
      </c>
      <c r="E53" s="20">
        <v>520870.31605590752</v>
      </c>
      <c r="F53" s="21">
        <v>100350.20561791361</v>
      </c>
      <c r="G53" s="20">
        <f t="shared" si="0"/>
        <v>1431153.1094149007</v>
      </c>
      <c r="H53" s="2" t="e">
        <f>G53+#REF!</f>
        <v>#REF!</v>
      </c>
      <c r="I53" s="2">
        <v>1171514.0051318223</v>
      </c>
      <c r="J53" s="18" t="e">
        <f t="shared" si="1"/>
        <v>#REF!</v>
      </c>
      <c r="K53" s="18" t="e">
        <f>E53+#REF!</f>
        <v>#REF!</v>
      </c>
    </row>
    <row r="54" spans="2:11" x14ac:dyDescent="0.25">
      <c r="B54" s="19" t="s">
        <v>105</v>
      </c>
      <c r="C54" s="19" t="s">
        <v>106</v>
      </c>
      <c r="D54" s="20">
        <v>921079.0134814512</v>
      </c>
      <c r="E54" s="20">
        <v>361218.81038589223</v>
      </c>
      <c r="F54" s="21">
        <v>69591.951735240975</v>
      </c>
      <c r="G54" s="20">
        <f t="shared" si="0"/>
        <v>1351889.7756025842</v>
      </c>
      <c r="H54" s="2" t="e">
        <f>G54+#REF!</f>
        <v>#REF!</v>
      </c>
      <c r="I54" s="2">
        <v>556269.27801683976</v>
      </c>
      <c r="J54" s="18" t="e">
        <f t="shared" si="1"/>
        <v>#REF!</v>
      </c>
      <c r="K54" s="18" t="e">
        <f>E54+#REF!</f>
        <v>#REF!</v>
      </c>
    </row>
    <row r="55" spans="2:11" x14ac:dyDescent="0.25">
      <c r="B55" s="19" t="s">
        <v>107</v>
      </c>
      <c r="C55" s="19" t="s">
        <v>108</v>
      </c>
      <c r="D55" s="20">
        <v>3754160.4983990453</v>
      </c>
      <c r="E55" s="20">
        <v>2022487.8137474325</v>
      </c>
      <c r="F55" s="21">
        <v>389649.90269765165</v>
      </c>
      <c r="G55" s="20">
        <f t="shared" si="0"/>
        <v>6166298.214844129</v>
      </c>
      <c r="H55" s="2" t="e">
        <f>G55+#REF!</f>
        <v>#REF!</v>
      </c>
      <c r="I55" s="2">
        <v>4057603.8816633187</v>
      </c>
      <c r="J55" s="18" t="e">
        <f t="shared" si="1"/>
        <v>#REF!</v>
      </c>
      <c r="K55" s="18" t="e">
        <f>E55+#REF!</f>
        <v>#REF!</v>
      </c>
    </row>
    <row r="56" spans="2:11" x14ac:dyDescent="0.25">
      <c r="B56" s="19" t="s">
        <v>109</v>
      </c>
      <c r="C56" s="19" t="s">
        <v>110</v>
      </c>
      <c r="D56" s="20">
        <v>924567.3789192345</v>
      </c>
      <c r="E56" s="20">
        <v>688766.0305818303</v>
      </c>
      <c r="F56" s="21">
        <v>132696.77818250272</v>
      </c>
      <c r="G56" s="20">
        <f t="shared" si="0"/>
        <v>1746030.1876835674</v>
      </c>
      <c r="H56" s="2" t="e">
        <f>G56+#REF!</f>
        <v>#REF!</v>
      </c>
      <c r="I56" s="2">
        <v>1478230.8737624239</v>
      </c>
      <c r="J56" s="18" t="e">
        <f t="shared" si="1"/>
        <v>#REF!</v>
      </c>
      <c r="K56" s="18" t="e">
        <f>E56+#REF!</f>
        <v>#REF!</v>
      </c>
    </row>
    <row r="57" spans="2:11" x14ac:dyDescent="0.25">
      <c r="B57" s="19" t="s">
        <v>111</v>
      </c>
      <c r="C57" s="19" t="s">
        <v>112</v>
      </c>
      <c r="D57" s="20">
        <v>522998.48516979022</v>
      </c>
      <c r="E57" s="20">
        <v>167826.69139519261</v>
      </c>
      <c r="F57" s="21">
        <v>32333.274656937898</v>
      </c>
      <c r="G57" s="20">
        <f t="shared" si="0"/>
        <v>723158.45122192078</v>
      </c>
      <c r="H57" s="2" t="e">
        <f>G57+#REF!</f>
        <v>#REF!</v>
      </c>
      <c r="I57" s="2">
        <v>472897.37216105807</v>
      </c>
      <c r="J57" s="18" t="e">
        <f t="shared" si="1"/>
        <v>#REF!</v>
      </c>
      <c r="K57" s="18" t="e">
        <f>E57+#REF!</f>
        <v>#REF!</v>
      </c>
    </row>
    <row r="58" spans="2:11" x14ac:dyDescent="0.25">
      <c r="B58" s="19" t="s">
        <v>113</v>
      </c>
      <c r="C58" s="19" t="s">
        <v>114</v>
      </c>
      <c r="D58" s="20">
        <v>875266.81724234391</v>
      </c>
      <c r="E58" s="20">
        <v>432606.11075953481</v>
      </c>
      <c r="F58" s="21">
        <v>83345.337271294207</v>
      </c>
      <c r="G58" s="20">
        <f t="shared" si="0"/>
        <v>1391218.2652731729</v>
      </c>
      <c r="H58" s="2" t="e">
        <f>G58+#REF!</f>
        <v>#REF!</v>
      </c>
      <c r="I58" s="2">
        <v>905900.55789245968</v>
      </c>
      <c r="J58" s="18" t="e">
        <f t="shared" si="1"/>
        <v>#REF!</v>
      </c>
      <c r="K58" s="18" t="e">
        <f>E58+#REF!</f>
        <v>#REF!</v>
      </c>
    </row>
    <row r="59" spans="2:11" x14ac:dyDescent="0.25">
      <c r="B59" s="19" t="s">
        <v>115</v>
      </c>
      <c r="C59" s="19" t="s">
        <v>116</v>
      </c>
      <c r="D59" s="20">
        <v>790929.45512410905</v>
      </c>
      <c r="E59" s="20">
        <v>324807.21480994229</v>
      </c>
      <c r="F59" s="21">
        <v>62576.940531318382</v>
      </c>
      <c r="G59" s="20">
        <f t="shared" si="0"/>
        <v>1178313.6104653697</v>
      </c>
      <c r="H59" s="2" t="e">
        <f>G59+#REF!</f>
        <v>#REF!</v>
      </c>
      <c r="I59" s="2">
        <v>941372.59928348765</v>
      </c>
      <c r="J59" s="18" t="e">
        <f t="shared" si="1"/>
        <v>#REF!</v>
      </c>
      <c r="K59" s="18" t="e">
        <f>E59+#REF!</f>
        <v>#REF!</v>
      </c>
    </row>
    <row r="60" spans="2:11" x14ac:dyDescent="0.25">
      <c r="B60" s="19" t="s">
        <v>117</v>
      </c>
      <c r="C60" s="19" t="s">
        <v>118</v>
      </c>
      <c r="D60" s="20">
        <v>845666.71268360037</v>
      </c>
      <c r="E60" s="20">
        <v>436133.44820790325</v>
      </c>
      <c r="F60" s="21">
        <v>84024.909570418182</v>
      </c>
      <c r="G60" s="20">
        <f t="shared" si="0"/>
        <v>1365825.0704619219</v>
      </c>
      <c r="H60" s="2" t="e">
        <f>G60+#REF!</f>
        <v>#REF!</v>
      </c>
      <c r="I60" s="2">
        <v>882685.49633031792</v>
      </c>
      <c r="J60" s="18" t="e">
        <f t="shared" si="1"/>
        <v>#REF!</v>
      </c>
      <c r="K60" s="18" t="e">
        <f>E60+#REF!</f>
        <v>#REF!</v>
      </c>
    </row>
    <row r="61" spans="2:11" x14ac:dyDescent="0.25">
      <c r="B61" s="19" t="s">
        <v>119</v>
      </c>
      <c r="C61" s="19" t="s">
        <v>120</v>
      </c>
      <c r="D61" s="20">
        <v>590616.58927908726</v>
      </c>
      <c r="E61" s="20">
        <v>235653.37470488978</v>
      </c>
      <c r="F61" s="21">
        <v>45400.676285904316</v>
      </c>
      <c r="G61" s="20">
        <f t="shared" si="0"/>
        <v>871670.64026988135</v>
      </c>
      <c r="H61" s="2" t="e">
        <f>G61+#REF!</f>
        <v>#REF!</v>
      </c>
      <c r="I61" s="2">
        <v>579429.84450202377</v>
      </c>
      <c r="J61" s="18" t="e">
        <f t="shared" si="1"/>
        <v>#REF!</v>
      </c>
      <c r="K61" s="18" t="e">
        <f>E61+#REF!</f>
        <v>#REF!</v>
      </c>
    </row>
    <row r="62" spans="2:11" x14ac:dyDescent="0.25">
      <c r="B62" s="19" t="s">
        <v>121</v>
      </c>
      <c r="C62" s="19" t="s">
        <v>122</v>
      </c>
      <c r="D62" s="20">
        <v>721875.79648199398</v>
      </c>
      <c r="E62" s="20">
        <v>291632.01537358802</v>
      </c>
      <c r="F62" s="21">
        <v>56185.449247917808</v>
      </c>
      <c r="G62" s="20">
        <f t="shared" si="0"/>
        <v>1069693.2611034999</v>
      </c>
      <c r="H62" s="2" t="e">
        <f>G62+#REF!</f>
        <v>#REF!</v>
      </c>
      <c r="I62" s="2">
        <v>614441.54461300536</v>
      </c>
      <c r="J62" s="18" t="e">
        <f t="shared" si="1"/>
        <v>#REF!</v>
      </c>
      <c r="K62" s="18" t="e">
        <f>E62+#REF!</f>
        <v>#REF!</v>
      </c>
    </row>
    <row r="63" spans="2:11" x14ac:dyDescent="0.25">
      <c r="B63" s="19" t="s">
        <v>123</v>
      </c>
      <c r="C63" s="19" t="s">
        <v>124</v>
      </c>
      <c r="D63" s="20">
        <v>1083234.3972671647</v>
      </c>
      <c r="E63" s="20">
        <v>636073.67084559146</v>
      </c>
      <c r="F63" s="21">
        <v>122545.13588108754</v>
      </c>
      <c r="G63" s="20">
        <f t="shared" si="0"/>
        <v>1841853.2039938436</v>
      </c>
      <c r="H63" s="2" t="e">
        <f>G63+#REF!</f>
        <v>#REF!</v>
      </c>
      <c r="I63" s="2">
        <v>1265453.2971876953</v>
      </c>
      <c r="J63" s="18" t="e">
        <f t="shared" si="1"/>
        <v>#REF!</v>
      </c>
      <c r="K63" s="18" t="e">
        <f>E63+#REF!</f>
        <v>#REF!</v>
      </c>
    </row>
    <row r="64" spans="2:11" x14ac:dyDescent="0.25">
      <c r="B64" s="19" t="s">
        <v>125</v>
      </c>
      <c r="C64" s="19" t="s">
        <v>126</v>
      </c>
      <c r="D64" s="20">
        <v>1087704.5095352698</v>
      </c>
      <c r="E64" s="20">
        <v>710742.13439277955</v>
      </c>
      <c r="F64" s="21">
        <v>136930.66609688458</v>
      </c>
      <c r="G64" s="20">
        <f t="shared" si="0"/>
        <v>1935377.3100249339</v>
      </c>
      <c r="H64" s="2" t="e">
        <f>G64+#REF!</f>
        <v>#REF!</v>
      </c>
      <c r="I64" s="2">
        <v>1495015.8034327736</v>
      </c>
      <c r="J64" s="18" t="e">
        <f t="shared" si="1"/>
        <v>#REF!</v>
      </c>
      <c r="K64" s="18" t="e">
        <f>E64+#REF!</f>
        <v>#REF!</v>
      </c>
    </row>
    <row r="65" spans="2:11" ht="15.75" thickBot="1" x14ac:dyDescent="0.3">
      <c r="B65" s="22" t="s">
        <v>127</v>
      </c>
      <c r="C65" s="22" t="s">
        <v>128</v>
      </c>
      <c r="D65" s="23">
        <v>504923.71892340574</v>
      </c>
      <c r="E65" s="23">
        <v>196315.96233607573</v>
      </c>
      <c r="F65" s="24">
        <v>37821.980979214117</v>
      </c>
      <c r="G65" s="23">
        <f t="shared" si="0"/>
        <v>739061.66223869554</v>
      </c>
      <c r="H65" s="2" t="e">
        <f>G65+#REF!</f>
        <v>#REF!</v>
      </c>
      <c r="I65" s="2">
        <v>799002.03970947058</v>
      </c>
      <c r="J65" s="18" t="e">
        <f t="shared" si="1"/>
        <v>#REF!</v>
      </c>
      <c r="K65" s="18" t="e">
        <f>E65+#REF!</f>
        <v>#REF!</v>
      </c>
    </row>
    <row r="66" spans="2:11" ht="6.75" customHeight="1" thickBot="1" x14ac:dyDescent="0.3">
      <c r="B66" s="12"/>
      <c r="C66" s="12"/>
      <c r="D66" s="13"/>
      <c r="E66" s="13"/>
      <c r="F66" s="13"/>
    </row>
    <row r="67" spans="2:11" ht="15.75" thickBot="1" x14ac:dyDescent="0.3">
      <c r="B67" s="25"/>
      <c r="C67" s="26" t="s">
        <v>129</v>
      </c>
      <c r="D67" s="27">
        <f t="shared" ref="D67:K67" si="2">SUM(D6:D66)</f>
        <v>49714485.841430731</v>
      </c>
      <c r="E67" s="27">
        <f t="shared" si="2"/>
        <v>24760825.418000009</v>
      </c>
      <c r="F67" s="27">
        <f t="shared" si="2"/>
        <v>4770388.8000000007</v>
      </c>
      <c r="G67" s="27">
        <f t="shared" si="2"/>
        <v>79245700.059430704</v>
      </c>
      <c r="H67" s="28" t="e">
        <f t="shared" si="2"/>
        <v>#REF!</v>
      </c>
      <c r="I67" s="28">
        <f t="shared" si="2"/>
        <v>56853766.163363911</v>
      </c>
      <c r="J67" s="28" t="e">
        <f t="shared" si="2"/>
        <v>#REF!</v>
      </c>
      <c r="K67" s="29" t="e">
        <f t="shared" si="2"/>
        <v>#REF!</v>
      </c>
    </row>
    <row r="68" spans="2:11" x14ac:dyDescent="0.25">
      <c r="B68" s="30"/>
      <c r="C68" s="30"/>
    </row>
    <row r="69" spans="2:11" x14ac:dyDescent="0.25">
      <c r="B69" s="30"/>
      <c r="C69" s="30"/>
      <c r="D69" s="31" t="s">
        <v>0</v>
      </c>
      <c r="E69" s="31"/>
      <c r="F69" s="31"/>
      <c r="G69" s="32"/>
    </row>
    <row r="70" spans="2:11" x14ac:dyDescent="0.25">
      <c r="B70" s="33"/>
      <c r="E70" s="34"/>
      <c r="F70" s="34"/>
      <c r="G70" s="32"/>
    </row>
    <row r="71" spans="2:11" x14ac:dyDescent="0.25">
      <c r="B71" s="33"/>
      <c r="G71" s="32"/>
    </row>
    <row r="72" spans="2:11" x14ac:dyDescent="0.25">
      <c r="B72" s="33"/>
      <c r="E72" s="2"/>
      <c r="F72" s="2"/>
    </row>
    <row r="73" spans="2:11" x14ac:dyDescent="0.25">
      <c r="B73" s="33"/>
    </row>
  </sheetData>
  <mergeCells count="2">
    <mergeCell ref="B2:G2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3"/>
  <sheetViews>
    <sheetView workbookViewId="0">
      <selection activeCell="G10" sqref="G10"/>
    </sheetView>
  </sheetViews>
  <sheetFormatPr baseColWidth="10" defaultRowHeight="15" x14ac:dyDescent="0.25"/>
  <cols>
    <col min="1" max="1" width="11.42578125" style="1"/>
    <col min="2" max="2" width="6.85546875" style="1" customWidth="1"/>
    <col min="3" max="3" width="33" style="1" bestFit="1" customWidth="1"/>
    <col min="4" max="4" width="18.5703125" style="1" customWidth="1"/>
    <col min="5" max="5" width="17.140625" style="1" customWidth="1"/>
    <col min="6" max="6" width="20" style="1" customWidth="1"/>
    <col min="7" max="7" width="19.28515625" style="1" bestFit="1" customWidth="1"/>
    <col min="8" max="9" width="13.85546875" style="2" hidden="1" customWidth="1"/>
    <col min="10" max="10" width="0" style="1" hidden="1" customWidth="1"/>
    <col min="11" max="11" width="13.140625" style="1" hidden="1" customWidth="1"/>
    <col min="12" max="12" width="11.42578125" style="1"/>
    <col min="13" max="13" width="13.7109375" style="1" bestFit="1" customWidth="1"/>
    <col min="14" max="14" width="17.85546875" style="35" bestFit="1" customWidth="1"/>
    <col min="15" max="16384" width="11.42578125" style="1"/>
  </cols>
  <sheetData>
    <row r="1" spans="2:14" ht="15.75" thickBot="1" x14ac:dyDescent="0.3"/>
    <row r="2" spans="2:14" ht="20.25" customHeight="1" x14ac:dyDescent="0.25">
      <c r="B2" s="3" t="s">
        <v>0</v>
      </c>
      <c r="C2" s="4"/>
      <c r="D2" s="4"/>
      <c r="E2" s="4"/>
      <c r="F2" s="4"/>
      <c r="G2" s="5"/>
    </row>
    <row r="3" spans="2:14" ht="33" customHeight="1" thickBot="1" x14ac:dyDescent="0.3">
      <c r="B3" s="6" t="s">
        <v>130</v>
      </c>
      <c r="C3" s="7"/>
      <c r="D3" s="7"/>
      <c r="E3" s="7"/>
      <c r="F3" s="7"/>
      <c r="G3" s="8"/>
    </row>
    <row r="4" spans="2:14" ht="42.75" customHeight="1" thickBot="1" x14ac:dyDescent="0.3">
      <c r="B4" s="9" t="s">
        <v>2</v>
      </c>
      <c r="C4" s="9" t="s">
        <v>3</v>
      </c>
      <c r="D4" s="10" t="s">
        <v>131</v>
      </c>
      <c r="E4" s="10" t="s">
        <v>132</v>
      </c>
      <c r="F4" s="10" t="s">
        <v>133</v>
      </c>
      <c r="G4" s="10" t="s">
        <v>7</v>
      </c>
    </row>
    <row r="5" spans="2:14" ht="3.75" customHeight="1" thickBot="1" x14ac:dyDescent="0.3">
      <c r="B5" s="11"/>
      <c r="C5" s="12"/>
      <c r="D5" s="13"/>
      <c r="E5" s="13"/>
      <c r="F5" s="13"/>
      <c r="G5" s="14"/>
      <c r="I5" s="2" t="s">
        <v>8</v>
      </c>
    </row>
    <row r="6" spans="2:14" x14ac:dyDescent="0.25">
      <c r="B6" s="15" t="s">
        <v>9</v>
      </c>
      <c r="C6" s="15" t="s">
        <v>10</v>
      </c>
      <c r="D6" s="36">
        <v>-75323.778972363099</v>
      </c>
      <c r="E6" s="37">
        <v>93794.217258315184</v>
      </c>
      <c r="F6" s="38">
        <v>32400.108714746973</v>
      </c>
      <c r="G6" s="37">
        <f t="shared" ref="G6:G65" si="0">SUM(D6:F6)</f>
        <v>50870.547000699058</v>
      </c>
      <c r="H6" s="2" t="e">
        <f>G6+#REF!</f>
        <v>#REF!</v>
      </c>
      <c r="I6" s="2">
        <v>441333.99807162047</v>
      </c>
      <c r="J6" s="18" t="e">
        <f>H6-I6</f>
        <v>#REF!</v>
      </c>
      <c r="K6" s="18" t="e">
        <f>E6+#REF!</f>
        <v>#REF!</v>
      </c>
      <c r="M6" s="39">
        <f>'[1]CALENDARIO MUNICIPIOS 2014'!K11+'[1]CALENDARIO MUNICIPIOS 2014'!L11</f>
        <v>1934194.0064787229</v>
      </c>
      <c r="N6" s="35">
        <f>G6+M6</f>
        <v>1985064.5534794219</v>
      </c>
    </row>
    <row r="7" spans="2:14" x14ac:dyDescent="0.25">
      <c r="B7" s="19" t="s">
        <v>11</v>
      </c>
      <c r="C7" s="19" t="s">
        <v>12</v>
      </c>
      <c r="D7" s="40">
        <v>314344.28865124192</v>
      </c>
      <c r="E7" s="40">
        <v>318712.87133749604</v>
      </c>
      <c r="F7" s="41">
        <v>110095.6112431182</v>
      </c>
      <c r="G7" s="40">
        <f t="shared" si="0"/>
        <v>743152.77123185608</v>
      </c>
      <c r="H7" s="2" t="e">
        <f>G7+#REF!</f>
        <v>#REF!</v>
      </c>
      <c r="I7" s="2">
        <v>1358334.1070468642</v>
      </c>
      <c r="J7" s="18" t="e">
        <f t="shared" ref="J7:J65" si="1">H7-I7</f>
        <v>#REF!</v>
      </c>
      <c r="K7" s="18" t="e">
        <f>E7+#REF!</f>
        <v>#REF!</v>
      </c>
      <c r="M7" s="39">
        <f>'[1]CALENDARIO MUNICIPIOS 2014'!K12+'[1]CALENDARIO MUNICIPIOS 2014'!L12</f>
        <v>3653761.5994260935</v>
      </c>
      <c r="N7" s="35">
        <f t="shared" ref="N7:N65" si="2">G7+M7</f>
        <v>4396914.3706579497</v>
      </c>
    </row>
    <row r="8" spans="2:14" x14ac:dyDescent="0.25">
      <c r="B8" s="19" t="s">
        <v>13</v>
      </c>
      <c r="C8" s="19" t="s">
        <v>14</v>
      </c>
      <c r="D8" s="40">
        <v>826554.18724841252</v>
      </c>
      <c r="E8" s="40">
        <v>270132.76871075819</v>
      </c>
      <c r="F8" s="41">
        <v>93314.186412363691</v>
      </c>
      <c r="G8" s="40">
        <f t="shared" si="0"/>
        <v>1190001.1423715344</v>
      </c>
      <c r="H8" s="2" t="e">
        <f>G8+#REF!</f>
        <v>#REF!</v>
      </c>
      <c r="I8" s="2">
        <v>554290.11080825969</v>
      </c>
      <c r="J8" s="18" t="e">
        <f t="shared" si="1"/>
        <v>#REF!</v>
      </c>
      <c r="K8" s="18" t="e">
        <f>E8+#REF!</f>
        <v>#REF!</v>
      </c>
      <c r="M8" s="39">
        <f>'[1]CALENDARIO MUNICIPIOS 2014'!K13+'[1]CALENDARIO MUNICIPIOS 2014'!L13</f>
        <v>2260452.536603238</v>
      </c>
      <c r="N8" s="35">
        <f t="shared" si="2"/>
        <v>3450453.6789747723</v>
      </c>
    </row>
    <row r="9" spans="2:14" x14ac:dyDescent="0.25">
      <c r="B9" s="19" t="s">
        <v>15</v>
      </c>
      <c r="C9" s="19" t="s">
        <v>16</v>
      </c>
      <c r="D9" s="40">
        <v>862725.91370336805</v>
      </c>
      <c r="E9" s="40">
        <v>348081.90451801283</v>
      </c>
      <c r="F9" s="41">
        <v>120240.79818225642</v>
      </c>
      <c r="G9" s="40">
        <f t="shared" si="0"/>
        <v>1331048.6164036375</v>
      </c>
      <c r="H9" s="2" t="e">
        <f>G9+#REF!</f>
        <v>#REF!</v>
      </c>
      <c r="I9" s="2">
        <v>740308.7175354996</v>
      </c>
      <c r="J9" s="18" t="e">
        <f t="shared" si="1"/>
        <v>#REF!</v>
      </c>
      <c r="K9" s="18" t="e">
        <f>E9+#REF!</f>
        <v>#REF!</v>
      </c>
      <c r="M9" s="39">
        <f>'[1]CALENDARIO MUNICIPIOS 2014'!K14+'[1]CALENDARIO MUNICIPIOS 2014'!L14</f>
        <v>2849983.9901383128</v>
      </c>
      <c r="N9" s="35">
        <f t="shared" si="2"/>
        <v>4181032.6065419503</v>
      </c>
    </row>
    <row r="10" spans="2:14" x14ac:dyDescent="0.25">
      <c r="B10" s="19" t="s">
        <v>17</v>
      </c>
      <c r="C10" s="19" t="s">
        <v>18</v>
      </c>
      <c r="D10" s="40">
        <v>1523553.9165028222</v>
      </c>
      <c r="E10" s="40">
        <v>1659943.0384884328</v>
      </c>
      <c r="F10" s="41">
        <v>573407.79079367639</v>
      </c>
      <c r="G10" s="40">
        <f t="shared" si="0"/>
        <v>3756904.7457849314</v>
      </c>
      <c r="H10" s="2" t="e">
        <f>G10+#REF!</f>
        <v>#REF!</v>
      </c>
      <c r="I10" s="2">
        <v>3639181.9853559146</v>
      </c>
      <c r="J10" s="18" t="e">
        <f t="shared" si="1"/>
        <v>#REF!</v>
      </c>
      <c r="K10" s="18" t="e">
        <f>E10+#REF!</f>
        <v>#REF!</v>
      </c>
      <c r="M10" s="39">
        <f>'[1]CALENDARIO MUNICIPIOS 2014'!K15+'[1]CALENDARIO MUNICIPIOS 2014'!L15</f>
        <v>12499472.281596273</v>
      </c>
      <c r="N10" s="35">
        <f t="shared" si="2"/>
        <v>16256377.027381204</v>
      </c>
    </row>
    <row r="11" spans="2:14" x14ac:dyDescent="0.25">
      <c r="B11" s="19" t="s">
        <v>19</v>
      </c>
      <c r="C11" s="19" t="s">
        <v>20</v>
      </c>
      <c r="D11" s="40">
        <v>746525.09104839154</v>
      </c>
      <c r="E11" s="40">
        <v>218607.02888603986</v>
      </c>
      <c r="F11" s="41">
        <v>75515.225871641887</v>
      </c>
      <c r="G11" s="40">
        <f t="shared" si="0"/>
        <v>1040647.3458060733</v>
      </c>
      <c r="H11" s="2" t="e">
        <f>G11+#REF!</f>
        <v>#REF!</v>
      </c>
      <c r="I11" s="2">
        <v>1258524.8659132232</v>
      </c>
      <c r="J11" s="18" t="e">
        <f t="shared" si="1"/>
        <v>#REF!</v>
      </c>
      <c r="K11" s="18" t="e">
        <f>E11+#REF!</f>
        <v>#REF!</v>
      </c>
      <c r="M11" s="39">
        <f>'[1]CALENDARIO MUNICIPIOS 2014'!K16+'[1]CALENDARIO MUNICIPIOS 2014'!L16</f>
        <v>2635153.0189343747</v>
      </c>
      <c r="N11" s="35">
        <f t="shared" si="2"/>
        <v>3675800.3647404481</v>
      </c>
    </row>
    <row r="12" spans="2:14" x14ac:dyDescent="0.25">
      <c r="B12" s="19" t="s">
        <v>21</v>
      </c>
      <c r="C12" s="19" t="s">
        <v>22</v>
      </c>
      <c r="D12" s="40">
        <v>607758.38079118915</v>
      </c>
      <c r="E12" s="40">
        <v>192552.32085207809</v>
      </c>
      <c r="F12" s="41">
        <v>66514.933556109885</v>
      </c>
      <c r="G12" s="40">
        <f t="shared" si="0"/>
        <v>866825.63519937708</v>
      </c>
      <c r="H12" s="2" t="e">
        <f>G12+#REF!</f>
        <v>#REF!</v>
      </c>
      <c r="I12" s="2">
        <v>408457.39555112517</v>
      </c>
      <c r="J12" s="18" t="e">
        <f t="shared" si="1"/>
        <v>#REF!</v>
      </c>
      <c r="K12" s="18" t="e">
        <f>E12+#REF!</f>
        <v>#REF!</v>
      </c>
      <c r="M12" s="39">
        <f>'[1]CALENDARIO MUNICIPIOS 2014'!K17+'[1]CALENDARIO MUNICIPIOS 2014'!L17</f>
        <v>1801128.0520557757</v>
      </c>
      <c r="N12" s="35">
        <f t="shared" si="2"/>
        <v>2667953.6872551525</v>
      </c>
    </row>
    <row r="13" spans="2:14" x14ac:dyDescent="0.25">
      <c r="B13" s="19" t="s">
        <v>23</v>
      </c>
      <c r="C13" s="19" t="s">
        <v>24</v>
      </c>
      <c r="D13" s="40">
        <v>1142890.1834254842</v>
      </c>
      <c r="E13" s="40">
        <v>925372.37604295299</v>
      </c>
      <c r="F13" s="41">
        <v>319658.99883617158</v>
      </c>
      <c r="G13" s="40">
        <f t="shared" si="0"/>
        <v>2387921.5583046088</v>
      </c>
      <c r="H13" s="2" t="e">
        <f>G13+#REF!</f>
        <v>#REF!</v>
      </c>
      <c r="I13" s="2">
        <v>1776066.077546064</v>
      </c>
      <c r="J13" s="18" t="e">
        <f t="shared" si="1"/>
        <v>#REF!</v>
      </c>
      <c r="K13" s="18" t="e">
        <f>E13+#REF!</f>
        <v>#REF!</v>
      </c>
      <c r="M13" s="39">
        <f>'[1]CALENDARIO MUNICIPIOS 2014'!K18+'[1]CALENDARIO MUNICIPIOS 2014'!L18</f>
        <v>6457167.3494733432</v>
      </c>
      <c r="N13" s="35">
        <f t="shared" si="2"/>
        <v>8845088.907777952</v>
      </c>
    </row>
    <row r="14" spans="2:14" x14ac:dyDescent="0.25">
      <c r="B14" s="19" t="s">
        <v>25</v>
      </c>
      <c r="C14" s="19" t="s">
        <v>26</v>
      </c>
      <c r="D14" s="40">
        <v>973902.05804997683</v>
      </c>
      <c r="E14" s="40">
        <v>1209166.76802133</v>
      </c>
      <c r="F14" s="41">
        <v>417692.43225575425</v>
      </c>
      <c r="G14" s="40">
        <f t="shared" si="0"/>
        <v>2600761.2583270613</v>
      </c>
      <c r="H14" s="2" t="e">
        <f>G14+#REF!</f>
        <v>#REF!</v>
      </c>
      <c r="I14" s="2">
        <v>2446068.1378718577</v>
      </c>
      <c r="J14" s="18" t="e">
        <f t="shared" si="1"/>
        <v>#REF!</v>
      </c>
      <c r="K14" s="18" t="e">
        <f>E14+#REF!</f>
        <v>#REF!</v>
      </c>
      <c r="M14" s="39">
        <f>'[1]CALENDARIO MUNICIPIOS 2014'!K19+'[1]CALENDARIO MUNICIPIOS 2014'!L19</f>
        <v>8880192.009595558</v>
      </c>
      <c r="N14" s="35">
        <f t="shared" si="2"/>
        <v>11480953.267922619</v>
      </c>
    </row>
    <row r="15" spans="2:14" x14ac:dyDescent="0.25">
      <c r="B15" s="19" t="s">
        <v>27</v>
      </c>
      <c r="C15" s="19" t="s">
        <v>28</v>
      </c>
      <c r="D15" s="40">
        <v>560034.49043496139</v>
      </c>
      <c r="E15" s="40">
        <v>609636.27188132552</v>
      </c>
      <c r="F15" s="41">
        <v>210591.67678758869</v>
      </c>
      <c r="G15" s="40">
        <f t="shared" si="0"/>
        <v>1380262.4391038758</v>
      </c>
      <c r="H15" s="2" t="e">
        <f>G15+#REF!</f>
        <v>#REF!</v>
      </c>
      <c r="I15" s="2">
        <v>1400640.7038689307</v>
      </c>
      <c r="J15" s="18" t="e">
        <f t="shared" si="1"/>
        <v>#REF!</v>
      </c>
      <c r="K15" s="18" t="e">
        <f>E15+#REF!</f>
        <v>#REF!</v>
      </c>
      <c r="M15" s="39">
        <f>'[1]CALENDARIO MUNICIPIOS 2014'!K20+'[1]CALENDARIO MUNICIPIOS 2014'!L20</f>
        <v>5008980.1089412905</v>
      </c>
      <c r="N15" s="35">
        <f t="shared" si="2"/>
        <v>6389242.5480451658</v>
      </c>
    </row>
    <row r="16" spans="2:14" x14ac:dyDescent="0.25">
      <c r="B16" s="19" t="s">
        <v>29</v>
      </c>
      <c r="C16" s="19" t="s">
        <v>30</v>
      </c>
      <c r="D16" s="40">
        <v>820185.57336902246</v>
      </c>
      <c r="E16" s="40">
        <v>313847.03838907916</v>
      </c>
      <c r="F16" s="41">
        <v>108414.76650529902</v>
      </c>
      <c r="G16" s="40">
        <f t="shared" si="0"/>
        <v>1242447.3782634009</v>
      </c>
      <c r="H16" s="2" t="e">
        <f>G16+#REF!</f>
        <v>#REF!</v>
      </c>
      <c r="I16" s="2">
        <v>688554.72700393712</v>
      </c>
      <c r="J16" s="18" t="e">
        <f t="shared" si="1"/>
        <v>#REF!</v>
      </c>
      <c r="K16" s="18" t="e">
        <f>E16+#REF!</f>
        <v>#REF!</v>
      </c>
      <c r="M16" s="39">
        <f>'[1]CALENDARIO MUNICIPIOS 2014'!K21+'[1]CALENDARIO MUNICIPIOS 2014'!L21</f>
        <v>2712429.217498437</v>
      </c>
      <c r="N16" s="35">
        <f t="shared" si="2"/>
        <v>3954876.5957618379</v>
      </c>
    </row>
    <row r="17" spans="2:14" x14ac:dyDescent="0.25">
      <c r="B17" s="19" t="s">
        <v>31</v>
      </c>
      <c r="C17" s="19" t="s">
        <v>32</v>
      </c>
      <c r="D17" s="40">
        <v>759787.37969852379</v>
      </c>
      <c r="E17" s="40">
        <v>178146.9944209485</v>
      </c>
      <c r="F17" s="41">
        <v>61538.78304189854</v>
      </c>
      <c r="G17" s="40">
        <f t="shared" si="0"/>
        <v>999473.15716137073</v>
      </c>
      <c r="H17" s="2" t="e">
        <f>G17+#REF!</f>
        <v>#REF!</v>
      </c>
      <c r="I17" s="2">
        <v>453751.39891494263</v>
      </c>
      <c r="J17" s="18" t="e">
        <f t="shared" si="1"/>
        <v>#REF!</v>
      </c>
      <c r="K17" s="18" t="e">
        <f>E17+#REF!</f>
        <v>#REF!</v>
      </c>
      <c r="M17" s="39">
        <f>'[1]CALENDARIO MUNICIPIOS 2014'!K22+'[1]CALENDARIO MUNICIPIOS 2014'!L22</f>
        <v>2098181.924200824</v>
      </c>
      <c r="N17" s="35">
        <f t="shared" si="2"/>
        <v>3097655.0813621948</v>
      </c>
    </row>
    <row r="18" spans="2:14" x14ac:dyDescent="0.25">
      <c r="B18" s="19" t="s">
        <v>33</v>
      </c>
      <c r="C18" s="19" t="s">
        <v>34</v>
      </c>
      <c r="D18" s="40">
        <v>635436.09777520411</v>
      </c>
      <c r="E18" s="40">
        <v>336862.91718124965</v>
      </c>
      <c r="F18" s="41">
        <v>116365.33101588086</v>
      </c>
      <c r="G18" s="40">
        <f t="shared" si="0"/>
        <v>1088664.3459723347</v>
      </c>
      <c r="H18" s="2" t="e">
        <f>G18+#REF!</f>
        <v>#REF!</v>
      </c>
      <c r="I18" s="2">
        <v>729797.49622831144</v>
      </c>
      <c r="J18" s="18" t="e">
        <f t="shared" si="1"/>
        <v>#REF!</v>
      </c>
      <c r="K18" s="18" t="e">
        <f>E18+#REF!</f>
        <v>#REF!</v>
      </c>
      <c r="M18" s="39">
        <f>'[1]CALENDARIO MUNICIPIOS 2014'!K23+'[1]CALENDARIO MUNICIPIOS 2014'!L23</f>
        <v>3020712.5821434162</v>
      </c>
      <c r="N18" s="35">
        <f t="shared" si="2"/>
        <v>4109376.9281157507</v>
      </c>
    </row>
    <row r="19" spans="2:14" x14ac:dyDescent="0.25">
      <c r="B19" s="19" t="s">
        <v>35</v>
      </c>
      <c r="C19" s="19" t="s">
        <v>36</v>
      </c>
      <c r="D19" s="40">
        <v>557331.94311055262</v>
      </c>
      <c r="E19" s="40">
        <v>154938.3011881717</v>
      </c>
      <c r="F19" s="41">
        <v>53521.61305157574</v>
      </c>
      <c r="G19" s="40">
        <f t="shared" si="0"/>
        <v>765791.85735030007</v>
      </c>
      <c r="H19" s="2" t="e">
        <f>G19+#REF!</f>
        <v>#REF!</v>
      </c>
      <c r="I19" s="2">
        <v>337087.5547781355</v>
      </c>
      <c r="J19" s="18" t="e">
        <f t="shared" si="1"/>
        <v>#REF!</v>
      </c>
      <c r="K19" s="18" t="e">
        <f>E19+#REF!</f>
        <v>#REF!</v>
      </c>
      <c r="M19" s="39">
        <f>'[1]CALENDARIO MUNICIPIOS 2014'!K24+'[1]CALENDARIO MUNICIPIOS 2014'!L24</f>
        <v>1640421.7021146056</v>
      </c>
      <c r="N19" s="35">
        <f t="shared" si="2"/>
        <v>2406213.5594649054</v>
      </c>
    </row>
    <row r="20" spans="2:14" x14ac:dyDescent="0.25">
      <c r="B20" s="19" t="s">
        <v>37</v>
      </c>
      <c r="C20" s="19" t="s">
        <v>38</v>
      </c>
      <c r="D20" s="40">
        <v>682436.65940486779</v>
      </c>
      <c r="E20" s="40">
        <v>250372.24901797925</v>
      </c>
      <c r="F20" s="41">
        <v>86488.147398224202</v>
      </c>
      <c r="G20" s="40">
        <f t="shared" si="0"/>
        <v>1019297.0558210713</v>
      </c>
      <c r="H20" s="2" t="e">
        <f>G20+#REF!</f>
        <v>#REF!</v>
      </c>
      <c r="I20" s="2">
        <v>484990.80367727572</v>
      </c>
      <c r="J20" s="18" t="e">
        <f t="shared" si="1"/>
        <v>#REF!</v>
      </c>
      <c r="K20" s="18" t="e">
        <f>E20+#REF!</f>
        <v>#REF!</v>
      </c>
      <c r="M20" s="39">
        <f>'[1]CALENDARIO MUNICIPIOS 2014'!K25+'[1]CALENDARIO MUNICIPIOS 2014'!L25</f>
        <v>2181014.4385425937</v>
      </c>
      <c r="N20" s="35">
        <f t="shared" si="2"/>
        <v>3200311.4943636651</v>
      </c>
    </row>
    <row r="21" spans="2:14" x14ac:dyDescent="0.25">
      <c r="B21" s="19" t="s">
        <v>39</v>
      </c>
      <c r="C21" s="19" t="s">
        <v>40</v>
      </c>
      <c r="D21" s="40">
        <v>1838006.7190508284</v>
      </c>
      <c r="E21" s="40">
        <v>1608586.6102292824</v>
      </c>
      <c r="F21" s="41">
        <v>555667.31694106222</v>
      </c>
      <c r="G21" s="40">
        <f t="shared" si="0"/>
        <v>4002260.646221173</v>
      </c>
      <c r="H21" s="2" t="e">
        <f>G21+#REF!</f>
        <v>#REF!</v>
      </c>
      <c r="I21" s="2">
        <v>3050653.2845533825</v>
      </c>
      <c r="J21" s="18" t="e">
        <f t="shared" si="1"/>
        <v>#REF!</v>
      </c>
      <c r="K21" s="18" t="e">
        <f>E21+#REF!</f>
        <v>#REF!</v>
      </c>
      <c r="M21" s="39">
        <f>'[1]CALENDARIO MUNICIPIOS 2014'!K26+'[1]CALENDARIO MUNICIPIOS 2014'!L26</f>
        <v>10571884.783254866</v>
      </c>
      <c r="N21" s="35">
        <f t="shared" si="2"/>
        <v>14574145.429476038</v>
      </c>
    </row>
    <row r="22" spans="2:14" x14ac:dyDescent="0.25">
      <c r="B22" s="19" t="s">
        <v>41</v>
      </c>
      <c r="C22" s="19" t="s">
        <v>42</v>
      </c>
      <c r="D22" s="40">
        <v>317187.72710323241</v>
      </c>
      <c r="E22" s="40">
        <v>282563.30404405255</v>
      </c>
      <c r="F22" s="41">
        <v>97608.168578364843</v>
      </c>
      <c r="G22" s="40">
        <f t="shared" si="0"/>
        <v>697359.19972564979</v>
      </c>
      <c r="H22" s="2" t="e">
        <f>G22+#REF!</f>
        <v>#REF!</v>
      </c>
      <c r="I22" s="2">
        <v>724045.42858492618</v>
      </c>
      <c r="J22" s="18" t="e">
        <f t="shared" si="1"/>
        <v>#REF!</v>
      </c>
      <c r="K22" s="18" t="e">
        <f>E22+#REF!</f>
        <v>#REF!</v>
      </c>
      <c r="M22" s="39">
        <f>'[1]CALENDARIO MUNICIPIOS 2014'!K27+'[1]CALENDARIO MUNICIPIOS 2014'!L27</f>
        <v>2888952.1010016734</v>
      </c>
      <c r="N22" s="35">
        <f t="shared" si="2"/>
        <v>3586311.3007273232</v>
      </c>
    </row>
    <row r="23" spans="2:14" x14ac:dyDescent="0.25">
      <c r="B23" s="19" t="s">
        <v>43</v>
      </c>
      <c r="C23" s="19" t="s">
        <v>44</v>
      </c>
      <c r="D23" s="40">
        <v>736930.00573273003</v>
      </c>
      <c r="E23" s="40">
        <v>650763.81377379154</v>
      </c>
      <c r="F23" s="41">
        <v>224798.70220383929</v>
      </c>
      <c r="G23" s="40">
        <f t="shared" si="0"/>
        <v>1612492.5217103609</v>
      </c>
      <c r="H23" s="2" t="e">
        <f>G23+#REF!</f>
        <v>#REF!</v>
      </c>
      <c r="I23" s="2">
        <v>1572726.2942510655</v>
      </c>
      <c r="J23" s="18" t="e">
        <f t="shared" si="1"/>
        <v>#REF!</v>
      </c>
      <c r="K23" s="18" t="e">
        <f>E23+#REF!</f>
        <v>#REF!</v>
      </c>
      <c r="M23" s="39">
        <f>'[1]CALENDARIO MUNICIPIOS 2014'!K28+'[1]CALENDARIO MUNICIPIOS 2014'!L28</f>
        <v>5441890.7793372534</v>
      </c>
      <c r="N23" s="35">
        <f t="shared" si="2"/>
        <v>7054383.3010476138</v>
      </c>
    </row>
    <row r="24" spans="2:14" x14ac:dyDescent="0.25">
      <c r="B24" s="19" t="s">
        <v>45</v>
      </c>
      <c r="C24" s="19" t="s">
        <v>46</v>
      </c>
      <c r="D24" s="40">
        <v>466935.73976984015</v>
      </c>
      <c r="E24" s="40">
        <v>195698.68844017381</v>
      </c>
      <c r="F24" s="41">
        <v>67601.809217432383</v>
      </c>
      <c r="G24" s="40">
        <f t="shared" si="0"/>
        <v>730236.23742744641</v>
      </c>
      <c r="H24" s="2" t="e">
        <f>G24+#REF!</f>
        <v>#REF!</v>
      </c>
      <c r="I24" s="2">
        <v>508822.80875594786</v>
      </c>
      <c r="J24" s="18" t="e">
        <f t="shared" si="1"/>
        <v>#REF!</v>
      </c>
      <c r="K24" s="18" t="e">
        <f>E24+#REF!</f>
        <v>#REF!</v>
      </c>
      <c r="M24" s="39">
        <f>'[1]CALENDARIO MUNICIPIOS 2014'!K29+'[1]CALENDARIO MUNICIPIOS 2014'!L29</f>
        <v>2244659.4637140492</v>
      </c>
      <c r="N24" s="35">
        <f t="shared" si="2"/>
        <v>2974895.7011414957</v>
      </c>
    </row>
    <row r="25" spans="2:14" x14ac:dyDescent="0.25">
      <c r="B25" s="19" t="s">
        <v>47</v>
      </c>
      <c r="C25" s="19" t="s">
        <v>48</v>
      </c>
      <c r="D25" s="40">
        <v>512566.29029722884</v>
      </c>
      <c r="E25" s="40">
        <v>355578.92634125293</v>
      </c>
      <c r="F25" s="41">
        <v>122830.55615678951</v>
      </c>
      <c r="G25" s="40">
        <f t="shared" si="0"/>
        <v>990975.77279527124</v>
      </c>
      <c r="H25" s="2" t="e">
        <f>G25+#REF!</f>
        <v>#REF!</v>
      </c>
      <c r="I25" s="2">
        <v>788573.1691116892</v>
      </c>
      <c r="J25" s="18" t="e">
        <f t="shared" si="1"/>
        <v>#REF!</v>
      </c>
      <c r="K25" s="18" t="e">
        <f>E25+#REF!</f>
        <v>#REF!</v>
      </c>
      <c r="M25" s="39">
        <f>'[1]CALENDARIO MUNICIPIOS 2014'!K30+'[1]CALENDARIO MUNICIPIOS 2014'!L30</f>
        <v>3076576.9873577673</v>
      </c>
      <c r="N25" s="35">
        <f t="shared" si="2"/>
        <v>4067552.7601530384</v>
      </c>
    </row>
    <row r="26" spans="2:14" x14ac:dyDescent="0.25">
      <c r="B26" s="19" t="s">
        <v>49</v>
      </c>
      <c r="C26" s="19" t="s">
        <v>50</v>
      </c>
      <c r="D26" s="40">
        <v>491591.40490313526</v>
      </c>
      <c r="E26" s="40">
        <v>129748.27884364732</v>
      </c>
      <c r="F26" s="41">
        <v>44820.016233066759</v>
      </c>
      <c r="G26" s="40">
        <f t="shared" si="0"/>
        <v>666159.69997984939</v>
      </c>
      <c r="H26" s="2" t="e">
        <f>G26+#REF!</f>
        <v>#REF!</v>
      </c>
      <c r="I26" s="2">
        <v>438803.36464348761</v>
      </c>
      <c r="J26" s="18" t="e">
        <f t="shared" si="1"/>
        <v>#REF!</v>
      </c>
      <c r="K26" s="18" t="e">
        <f>E26+#REF!</f>
        <v>#REF!</v>
      </c>
      <c r="M26" s="39">
        <f>'[1]CALENDARIO MUNICIPIOS 2014'!K31+'[1]CALENDARIO MUNICIPIOS 2014'!L31</f>
        <v>1979425.9949788691</v>
      </c>
      <c r="N26" s="35">
        <f t="shared" si="2"/>
        <v>2645585.6949587185</v>
      </c>
    </row>
    <row r="27" spans="2:14" x14ac:dyDescent="0.25">
      <c r="B27" s="19" t="s">
        <v>51</v>
      </c>
      <c r="C27" s="19" t="s">
        <v>52</v>
      </c>
      <c r="D27" s="40">
        <v>574043.97796298331</v>
      </c>
      <c r="E27" s="40">
        <v>223720.5188806525</v>
      </c>
      <c r="F27" s="41">
        <v>80736.003156195409</v>
      </c>
      <c r="G27" s="40">
        <f t="shared" si="0"/>
        <v>878500.4999998312</v>
      </c>
      <c r="H27" s="2" t="e">
        <f>G27+#REF!</f>
        <v>#REF!</v>
      </c>
      <c r="I27" s="2">
        <v>545910.62132747727</v>
      </c>
      <c r="J27" s="18" t="e">
        <f t="shared" si="1"/>
        <v>#REF!</v>
      </c>
      <c r="K27" s="18" t="e">
        <f>E27+#REF!</f>
        <v>#REF!</v>
      </c>
      <c r="M27" s="39">
        <f>'[1]CALENDARIO MUNICIPIOS 2014'!K32+'[1]CALENDARIO MUNICIPIOS 2014'!L32</f>
        <v>2175336.4381462503</v>
      </c>
      <c r="N27" s="35">
        <f t="shared" si="2"/>
        <v>3053836.9381460818</v>
      </c>
    </row>
    <row r="28" spans="2:14" x14ac:dyDescent="0.25">
      <c r="B28" s="19" t="s">
        <v>53</v>
      </c>
      <c r="C28" s="19" t="s">
        <v>54</v>
      </c>
      <c r="D28" s="42">
        <v>-11487.335394528229</v>
      </c>
      <c r="E28" s="40">
        <v>135714.28574951267</v>
      </c>
      <c r="F28" s="41">
        <v>39972.138450796985</v>
      </c>
      <c r="G28" s="40">
        <f t="shared" si="0"/>
        <v>164199.08880578142</v>
      </c>
      <c r="H28" s="2" t="e">
        <f>G28+#REF!</f>
        <v>#REF!</v>
      </c>
      <c r="I28" s="2">
        <v>372963.08596173668</v>
      </c>
      <c r="J28" s="18" t="e">
        <f t="shared" si="1"/>
        <v>#REF!</v>
      </c>
      <c r="K28" s="18" t="e">
        <f>E28+#REF!</f>
        <v>#REF!</v>
      </c>
      <c r="M28" s="39">
        <f>'[1]CALENDARIO MUNICIPIOS 2014'!K33+'[1]CALENDARIO MUNICIPIOS 2014'!L33</f>
        <v>1673831.2763054969</v>
      </c>
      <c r="N28" s="35">
        <f t="shared" si="2"/>
        <v>1838030.3651112784</v>
      </c>
    </row>
    <row r="29" spans="2:14" x14ac:dyDescent="0.25">
      <c r="B29" s="19" t="s">
        <v>55</v>
      </c>
      <c r="C29" s="19" t="s">
        <v>56</v>
      </c>
      <c r="D29" s="40">
        <v>688917.74119781144</v>
      </c>
      <c r="E29" s="40">
        <v>386251.83879068709</v>
      </c>
      <c r="F29" s="41">
        <v>133426.15284717586</v>
      </c>
      <c r="G29" s="40">
        <f t="shared" si="0"/>
        <v>1208595.7328356744</v>
      </c>
      <c r="H29" s="2" t="e">
        <f>G29+#REF!</f>
        <v>#REF!</v>
      </c>
      <c r="I29" s="2">
        <v>823584.78925221984</v>
      </c>
      <c r="J29" s="18" t="e">
        <f t="shared" si="1"/>
        <v>#REF!</v>
      </c>
      <c r="K29" s="18" t="e">
        <f>E29+#REF!</f>
        <v>#REF!</v>
      </c>
      <c r="M29" s="39">
        <f>'[1]CALENDARIO MUNICIPIOS 2014'!K34+'[1]CALENDARIO MUNICIPIOS 2014'!L34</f>
        <v>3356200.9071024819</v>
      </c>
      <c r="N29" s="35">
        <f t="shared" si="2"/>
        <v>4564796.6399381561</v>
      </c>
    </row>
    <row r="30" spans="2:14" x14ac:dyDescent="0.25">
      <c r="B30" s="19" t="s">
        <v>57</v>
      </c>
      <c r="C30" s="19" t="s">
        <v>58</v>
      </c>
      <c r="D30" s="40">
        <v>482698.25511152111</v>
      </c>
      <c r="E30" s="40">
        <v>456816.31706796965</v>
      </c>
      <c r="F30" s="41">
        <v>157801.82156550154</v>
      </c>
      <c r="G30" s="40">
        <f t="shared" si="0"/>
        <v>1097316.3937449923</v>
      </c>
      <c r="H30" s="2" t="e">
        <f>G30+#REF!</f>
        <v>#REF!</v>
      </c>
      <c r="I30" s="2">
        <v>973536.10164802196</v>
      </c>
      <c r="J30" s="18" t="e">
        <f t="shared" si="1"/>
        <v>#REF!</v>
      </c>
      <c r="K30" s="18" t="e">
        <f>E30+#REF!</f>
        <v>#REF!</v>
      </c>
      <c r="M30" s="39">
        <f>'[1]CALENDARIO MUNICIPIOS 2014'!K35+'[1]CALENDARIO MUNICIPIOS 2014'!L35</f>
        <v>4314195.3246419132</v>
      </c>
      <c r="N30" s="35">
        <f t="shared" si="2"/>
        <v>5411511.7183869053</v>
      </c>
    </row>
    <row r="31" spans="2:14" x14ac:dyDescent="0.25">
      <c r="B31" s="19" t="s">
        <v>59</v>
      </c>
      <c r="C31" s="19" t="s">
        <v>60</v>
      </c>
      <c r="D31" s="40">
        <v>852407.3193583563</v>
      </c>
      <c r="E31" s="40">
        <v>501372.71560405806</v>
      </c>
      <c r="F31" s="41">
        <v>173193.3051633763</v>
      </c>
      <c r="G31" s="40">
        <f t="shared" si="0"/>
        <v>1526973.3401257906</v>
      </c>
      <c r="H31" s="2" t="e">
        <f>G31+#REF!</f>
        <v>#REF!</v>
      </c>
      <c r="I31" s="2">
        <v>1068833.4970292631</v>
      </c>
      <c r="J31" s="18" t="e">
        <f t="shared" si="1"/>
        <v>#REF!</v>
      </c>
      <c r="K31" s="18" t="e">
        <f>E31+#REF!</f>
        <v>#REF!</v>
      </c>
      <c r="M31" s="39">
        <f>'[1]CALENDARIO MUNICIPIOS 2014'!K36+'[1]CALENDARIO MUNICIPIOS 2014'!L36</f>
        <v>4224629.8650447223</v>
      </c>
      <c r="N31" s="35">
        <f t="shared" si="2"/>
        <v>5751603.2051705131</v>
      </c>
    </row>
    <row r="32" spans="2:14" x14ac:dyDescent="0.25">
      <c r="B32" s="19" t="s">
        <v>61</v>
      </c>
      <c r="C32" s="19" t="s">
        <v>62</v>
      </c>
      <c r="D32" s="40">
        <v>659515.84520861227</v>
      </c>
      <c r="E32" s="40">
        <v>527125.45251626684</v>
      </c>
      <c r="F32" s="41">
        <v>182089.28510806602</v>
      </c>
      <c r="G32" s="40">
        <f t="shared" si="0"/>
        <v>1368730.582832945</v>
      </c>
      <c r="H32" s="2" t="e">
        <f>G32+#REF!</f>
        <v>#REF!</v>
      </c>
      <c r="I32" s="2">
        <v>1142406.5551248614</v>
      </c>
      <c r="J32" s="18" t="e">
        <f t="shared" si="1"/>
        <v>#REF!</v>
      </c>
      <c r="K32" s="18" t="e">
        <f>E32+#REF!</f>
        <v>#REF!</v>
      </c>
      <c r="M32" s="39">
        <f>'[1]CALENDARIO MUNICIPIOS 2014'!K37+'[1]CALENDARIO MUNICIPIOS 2014'!L37</f>
        <v>4378230.9815481696</v>
      </c>
      <c r="N32" s="35">
        <f t="shared" si="2"/>
        <v>5746961.5643811151</v>
      </c>
    </row>
    <row r="33" spans="2:14" x14ac:dyDescent="0.25">
      <c r="B33" s="19" t="s">
        <v>63</v>
      </c>
      <c r="C33" s="19" t="s">
        <v>64</v>
      </c>
      <c r="D33" s="42">
        <v>-417823.89093006775</v>
      </c>
      <c r="E33" s="40">
        <v>189898.74480124185</v>
      </c>
      <c r="F33" s="41">
        <v>65598.286932862757</v>
      </c>
      <c r="G33" s="42">
        <f t="shared" si="0"/>
        <v>-162326.85919596313</v>
      </c>
      <c r="H33" s="2" t="e">
        <f>G33+#REF!</f>
        <v>#REF!</v>
      </c>
      <c r="I33" s="2">
        <v>510274.90570795478</v>
      </c>
      <c r="J33" s="18" t="e">
        <f t="shared" si="1"/>
        <v>#REF!</v>
      </c>
      <c r="K33" s="18" t="e">
        <f>E33+#REF!</f>
        <v>#REF!</v>
      </c>
      <c r="M33" s="39">
        <f>'[1]CALENDARIO MUNICIPIOS 2014'!K38+'[1]CALENDARIO MUNICIPIOS 2014'!L38</f>
        <v>2346559.5675277244</v>
      </c>
      <c r="N33" s="35">
        <f t="shared" si="2"/>
        <v>2184232.7083317614</v>
      </c>
    </row>
    <row r="34" spans="2:14" x14ac:dyDescent="0.25">
      <c r="B34" s="19" t="s">
        <v>65</v>
      </c>
      <c r="C34" s="19" t="s">
        <v>66</v>
      </c>
      <c r="D34" s="40">
        <v>490065.62307865685</v>
      </c>
      <c r="E34" s="40">
        <v>164890.94647937271</v>
      </c>
      <c r="F34" s="41">
        <v>56959.637258826537</v>
      </c>
      <c r="G34" s="40">
        <f t="shared" si="0"/>
        <v>711916.20681685605</v>
      </c>
      <c r="H34" s="2" t="e">
        <f>G34+#REF!</f>
        <v>#REF!</v>
      </c>
      <c r="I34" s="2">
        <v>457897.72106763034</v>
      </c>
      <c r="J34" s="18" t="e">
        <f t="shared" si="1"/>
        <v>#REF!</v>
      </c>
      <c r="K34" s="18" t="e">
        <f>E34+#REF!</f>
        <v>#REF!</v>
      </c>
      <c r="M34" s="39">
        <f>'[1]CALENDARIO MUNICIPIOS 2014'!K39+'[1]CALENDARIO MUNICIPIOS 2014'!L39</f>
        <v>1919554.8119649549</v>
      </c>
      <c r="N34" s="35">
        <f t="shared" si="2"/>
        <v>2631471.018781811</v>
      </c>
    </row>
    <row r="35" spans="2:14" x14ac:dyDescent="0.25">
      <c r="B35" s="19" t="s">
        <v>67</v>
      </c>
      <c r="C35" s="19" t="s">
        <v>68</v>
      </c>
      <c r="D35" s="40">
        <v>205085.28039420722</v>
      </c>
      <c r="E35" s="40">
        <v>223273.57808110493</v>
      </c>
      <c r="F35" s="41">
        <v>80581.61271595626</v>
      </c>
      <c r="G35" s="40">
        <f t="shared" si="0"/>
        <v>508940.47119126841</v>
      </c>
      <c r="H35" s="2" t="e">
        <f>G35+#REF!</f>
        <v>#REF!</v>
      </c>
      <c r="I35" s="2">
        <v>497076.08715094306</v>
      </c>
      <c r="J35" s="18" t="e">
        <f t="shared" si="1"/>
        <v>#REF!</v>
      </c>
      <c r="K35" s="18" t="e">
        <f>E35+#REF!</f>
        <v>#REF!</v>
      </c>
      <c r="M35" s="39">
        <f>'[1]CALENDARIO MUNICIPIOS 2014'!K40+'[1]CALENDARIO MUNICIPIOS 2014'!L40</f>
        <v>2554734.8203578307</v>
      </c>
      <c r="N35" s="35">
        <f t="shared" si="2"/>
        <v>3063675.2915490991</v>
      </c>
    </row>
    <row r="36" spans="2:14" x14ac:dyDescent="0.25">
      <c r="B36" s="19" t="s">
        <v>69</v>
      </c>
      <c r="C36" s="19" t="s">
        <v>70</v>
      </c>
      <c r="D36" s="40">
        <v>452554.73884711275</v>
      </c>
      <c r="E36" s="40">
        <v>141599.04653030451</v>
      </c>
      <c r="F36" s="41">
        <v>48913.724487419335</v>
      </c>
      <c r="G36" s="40">
        <f t="shared" si="0"/>
        <v>643067.50986483658</v>
      </c>
      <c r="H36" s="2" t="e">
        <f>G36+#REF!</f>
        <v>#REF!</v>
      </c>
      <c r="I36" s="2">
        <v>419011.94972555671</v>
      </c>
      <c r="J36" s="18" t="e">
        <f t="shared" si="1"/>
        <v>#REF!</v>
      </c>
      <c r="K36" s="18" t="e">
        <f>E36+#REF!</f>
        <v>#REF!</v>
      </c>
      <c r="M36" s="39">
        <f>'[1]CALENDARIO MUNICIPIOS 2014'!K41+'[1]CALENDARIO MUNICIPIOS 2014'!L41</f>
        <v>1926778.1133290457</v>
      </c>
      <c r="N36" s="35">
        <f t="shared" si="2"/>
        <v>2569845.6231938824</v>
      </c>
    </row>
    <row r="37" spans="2:14" x14ac:dyDescent="0.25">
      <c r="B37" s="19" t="s">
        <v>71</v>
      </c>
      <c r="C37" s="19" t="s">
        <v>72</v>
      </c>
      <c r="D37" s="40">
        <v>270582.92029300751</v>
      </c>
      <c r="E37" s="40">
        <v>157293.02431564996</v>
      </c>
      <c r="F37" s="41">
        <v>54335.024448925629</v>
      </c>
      <c r="G37" s="40">
        <f t="shared" si="0"/>
        <v>482210.96905758313</v>
      </c>
      <c r="H37" s="2" t="e">
        <f>G37+#REF!</f>
        <v>#REF!</v>
      </c>
      <c r="I37" s="2">
        <v>560142.13131737802</v>
      </c>
      <c r="J37" s="18" t="e">
        <f t="shared" si="1"/>
        <v>#REF!</v>
      </c>
      <c r="K37" s="18" t="e">
        <f>E37+#REF!</f>
        <v>#REF!</v>
      </c>
      <c r="M37" s="39">
        <f>'[1]CALENDARIO MUNICIPIOS 2014'!K42+'[1]CALENDARIO MUNICIPIOS 2014'!L42</f>
        <v>1807870.7265863852</v>
      </c>
      <c r="N37" s="35">
        <f t="shared" si="2"/>
        <v>2290081.6956439684</v>
      </c>
    </row>
    <row r="38" spans="2:14" x14ac:dyDescent="0.25">
      <c r="B38" s="19" t="s">
        <v>73</v>
      </c>
      <c r="C38" s="19" t="s">
        <v>74</v>
      </c>
      <c r="D38" s="40">
        <v>184505.28457743069</v>
      </c>
      <c r="E38" s="40">
        <v>172373.50293846073</v>
      </c>
      <c r="F38" s="41">
        <v>59544.398343521127</v>
      </c>
      <c r="G38" s="40">
        <f t="shared" si="0"/>
        <v>416423.18585941254</v>
      </c>
      <c r="H38" s="2" t="e">
        <f>G38+#REF!</f>
        <v>#REF!</v>
      </c>
      <c r="I38" s="2">
        <v>515104.35488658078</v>
      </c>
      <c r="J38" s="18" t="e">
        <f t="shared" si="1"/>
        <v>#REF!</v>
      </c>
      <c r="K38" s="18" t="e">
        <f>E38+#REF!</f>
        <v>#REF!</v>
      </c>
      <c r="M38" s="39">
        <f>'[1]CALENDARIO MUNICIPIOS 2014'!K43+'[1]CALENDARIO MUNICIPIOS 2014'!L43</f>
        <v>1966082.2165017049</v>
      </c>
      <c r="N38" s="35">
        <f t="shared" si="2"/>
        <v>2382505.4023611173</v>
      </c>
    </row>
    <row r="39" spans="2:14" x14ac:dyDescent="0.25">
      <c r="B39" s="19" t="s">
        <v>75</v>
      </c>
      <c r="C39" s="19" t="s">
        <v>76</v>
      </c>
      <c r="D39" s="40">
        <v>234639.70307687344</v>
      </c>
      <c r="E39" s="40">
        <v>147456.76794645799</v>
      </c>
      <c r="F39" s="41">
        <v>50937.205425283319</v>
      </c>
      <c r="G39" s="40">
        <f t="shared" si="0"/>
        <v>433033.67644861469</v>
      </c>
      <c r="H39" s="2" t="e">
        <f>G39+#REF!</f>
        <v>#REF!</v>
      </c>
      <c r="I39" s="2">
        <v>483135.23173211911</v>
      </c>
      <c r="J39" s="18" t="e">
        <f t="shared" si="1"/>
        <v>#REF!</v>
      </c>
      <c r="K39" s="18" t="e">
        <f>E39+#REF!</f>
        <v>#REF!</v>
      </c>
      <c r="M39" s="39">
        <f>'[1]CALENDARIO MUNICIPIOS 2014'!K44+'[1]CALENDARIO MUNICIPIOS 2014'!L44</f>
        <v>1829382.4906041839</v>
      </c>
      <c r="N39" s="35">
        <f t="shared" si="2"/>
        <v>2262416.1670527984</v>
      </c>
    </row>
    <row r="40" spans="2:14" x14ac:dyDescent="0.25">
      <c r="B40" s="19" t="s">
        <v>77</v>
      </c>
      <c r="C40" s="19" t="s">
        <v>78</v>
      </c>
      <c r="D40" s="40">
        <v>175627.715752244</v>
      </c>
      <c r="E40" s="40">
        <v>143321.28464022922</v>
      </c>
      <c r="F40" s="41">
        <v>49508.651377640737</v>
      </c>
      <c r="G40" s="40">
        <f t="shared" si="0"/>
        <v>368457.65177011391</v>
      </c>
      <c r="H40" s="2" t="e">
        <f>G40+#REF!</f>
        <v>#REF!</v>
      </c>
      <c r="I40" s="2">
        <v>310473.58357631456</v>
      </c>
      <c r="J40" s="18" t="e">
        <f t="shared" si="1"/>
        <v>#REF!</v>
      </c>
      <c r="K40" s="18" t="e">
        <f>E40+#REF!</f>
        <v>#REF!</v>
      </c>
      <c r="M40" s="39">
        <f>'[1]CALENDARIO MUNICIPIOS 2014'!K45+'[1]CALENDARIO MUNICIPIOS 2014'!L45</f>
        <v>1730829.1200713546</v>
      </c>
      <c r="N40" s="35">
        <f t="shared" si="2"/>
        <v>2099286.7718414683</v>
      </c>
    </row>
    <row r="41" spans="2:14" x14ac:dyDescent="0.25">
      <c r="B41" s="19" t="s">
        <v>79</v>
      </c>
      <c r="C41" s="19" t="s">
        <v>80</v>
      </c>
      <c r="D41" s="40">
        <v>969493.37443211488</v>
      </c>
      <c r="E41" s="40">
        <v>1186881.9469417564</v>
      </c>
      <c r="F41" s="41">
        <v>409994.40302994015</v>
      </c>
      <c r="G41" s="40">
        <f t="shared" si="0"/>
        <v>2566369.7244038116</v>
      </c>
      <c r="H41" s="2" t="e">
        <f>G41+#REF!</f>
        <v>#REF!</v>
      </c>
      <c r="I41" s="2">
        <v>2315089.6201168047</v>
      </c>
      <c r="J41" s="18" t="e">
        <f t="shared" si="1"/>
        <v>#REF!</v>
      </c>
      <c r="K41" s="18" t="e">
        <f>E41+#REF!</f>
        <v>#REF!</v>
      </c>
      <c r="M41" s="39">
        <f>'[1]CALENDARIO MUNICIPIOS 2014'!K46+'[1]CALENDARIO MUNICIPIOS 2014'!L46</f>
        <v>8367133.5156943481</v>
      </c>
      <c r="N41" s="35">
        <f t="shared" si="2"/>
        <v>10933503.24009816</v>
      </c>
    </row>
    <row r="42" spans="2:14" x14ac:dyDescent="0.25">
      <c r="B42" s="19" t="s">
        <v>81</v>
      </c>
      <c r="C42" s="19" t="s">
        <v>82</v>
      </c>
      <c r="D42" s="40">
        <v>734823.30873275269</v>
      </c>
      <c r="E42" s="40">
        <v>203211.26646864673</v>
      </c>
      <c r="F42" s="41">
        <v>70196.940900019821</v>
      </c>
      <c r="G42" s="40">
        <f t="shared" si="0"/>
        <v>1008231.5161014192</v>
      </c>
      <c r="H42" s="2" t="e">
        <f>G42+#REF!</f>
        <v>#REF!</v>
      </c>
      <c r="I42" s="2">
        <v>615694.47504359798</v>
      </c>
      <c r="J42" s="18" t="e">
        <f t="shared" si="1"/>
        <v>#REF!</v>
      </c>
      <c r="K42" s="18" t="e">
        <f>E42+#REF!</f>
        <v>#REF!</v>
      </c>
      <c r="M42" s="39">
        <f>'[1]CALENDARIO MUNICIPIOS 2014'!K47+'[1]CALENDARIO MUNICIPIOS 2014'!L47</f>
        <v>2042266.7613122673</v>
      </c>
      <c r="N42" s="35">
        <f t="shared" si="2"/>
        <v>3050498.2774136867</v>
      </c>
    </row>
    <row r="43" spans="2:14" x14ac:dyDescent="0.25">
      <c r="B43" s="19" t="s">
        <v>83</v>
      </c>
      <c r="C43" s="19" t="s">
        <v>84</v>
      </c>
      <c r="D43" s="40">
        <v>340781.88299869932</v>
      </c>
      <c r="E43" s="40">
        <v>158314.36958371615</v>
      </c>
      <c r="F43" s="41">
        <v>54687.83615403853</v>
      </c>
      <c r="G43" s="40">
        <f t="shared" si="0"/>
        <v>553784.08873645402</v>
      </c>
      <c r="H43" s="2" t="e">
        <f>G43+#REF!</f>
        <v>#REF!</v>
      </c>
      <c r="I43" s="2">
        <v>359697.9134640923</v>
      </c>
      <c r="J43" s="18" t="e">
        <f t="shared" si="1"/>
        <v>#REF!</v>
      </c>
      <c r="K43" s="18" t="e">
        <f>E43+#REF!</f>
        <v>#REF!</v>
      </c>
      <c r="M43" s="39">
        <f>'[1]CALENDARIO MUNICIPIOS 2014'!K48+'[1]CALENDARIO MUNICIPIOS 2014'!L48</f>
        <v>1788168.5980690927</v>
      </c>
      <c r="N43" s="35">
        <f t="shared" si="2"/>
        <v>2341952.6868055467</v>
      </c>
    </row>
    <row r="44" spans="2:14" x14ac:dyDescent="0.25">
      <c r="B44" s="19" t="s">
        <v>85</v>
      </c>
      <c r="C44" s="19" t="s">
        <v>86</v>
      </c>
      <c r="D44" s="40">
        <v>300287.99061805336</v>
      </c>
      <c r="E44" s="40">
        <v>207719.53971294648</v>
      </c>
      <c r="F44" s="41">
        <v>71754.270845306455</v>
      </c>
      <c r="G44" s="40">
        <f t="shared" si="0"/>
        <v>579761.80117630633</v>
      </c>
      <c r="H44" s="2" t="e">
        <f>G44+#REF!</f>
        <v>#REF!</v>
      </c>
      <c r="I44" s="2">
        <v>516059.47293290053</v>
      </c>
      <c r="J44" s="18" t="e">
        <f t="shared" si="1"/>
        <v>#REF!</v>
      </c>
      <c r="K44" s="18" t="e">
        <f>E44+#REF!</f>
        <v>#REF!</v>
      </c>
      <c r="M44" s="39">
        <f>'[1]CALENDARIO MUNICIPIOS 2014'!K49+'[1]CALENDARIO MUNICIPIOS 2014'!L49</f>
        <v>2276927.3505936903</v>
      </c>
      <c r="N44" s="35">
        <f t="shared" si="2"/>
        <v>2856689.1517699966</v>
      </c>
    </row>
    <row r="45" spans="2:14" x14ac:dyDescent="0.25">
      <c r="B45" s="19" t="s">
        <v>87</v>
      </c>
      <c r="C45" s="19" t="s">
        <v>88</v>
      </c>
      <c r="D45" s="40">
        <v>356933.01350622578</v>
      </c>
      <c r="E45" s="40">
        <v>186167.36402812842</v>
      </c>
      <c r="F45" s="41">
        <v>64309.325350380168</v>
      </c>
      <c r="G45" s="40">
        <f t="shared" si="0"/>
        <v>607409.70288473438</v>
      </c>
      <c r="H45" s="2" t="e">
        <f>G45+#REF!</f>
        <v>#REF!</v>
      </c>
      <c r="I45" s="2">
        <v>419032.29198008217</v>
      </c>
      <c r="J45" s="18" t="e">
        <f t="shared" si="1"/>
        <v>#REF!</v>
      </c>
      <c r="K45" s="18" t="e">
        <f>E45+#REF!</f>
        <v>#REF!</v>
      </c>
      <c r="M45" s="39">
        <f>'[1]CALENDARIO MUNICIPIOS 2014'!K50+'[1]CALENDARIO MUNICIPIOS 2014'!L50</f>
        <v>1922853.9183144076</v>
      </c>
      <c r="N45" s="35">
        <f t="shared" si="2"/>
        <v>2530263.6211991422</v>
      </c>
    </row>
    <row r="46" spans="2:14" x14ac:dyDescent="0.25">
      <c r="B46" s="19" t="s">
        <v>89</v>
      </c>
      <c r="C46" s="19" t="s">
        <v>90</v>
      </c>
      <c r="D46" s="40">
        <v>1240419.7576157497</v>
      </c>
      <c r="E46" s="40">
        <v>460192.53047474829</v>
      </c>
      <c r="F46" s="41">
        <v>158968.09476038889</v>
      </c>
      <c r="G46" s="40">
        <f t="shared" si="0"/>
        <v>1859580.3828508868</v>
      </c>
      <c r="H46" s="2" t="e">
        <f>G46+#REF!</f>
        <v>#REF!</v>
      </c>
      <c r="I46" s="2">
        <v>785307.62934245123</v>
      </c>
      <c r="J46" s="18" t="e">
        <f t="shared" si="1"/>
        <v>#REF!</v>
      </c>
      <c r="K46" s="18" t="e">
        <f>E46+#REF!</f>
        <v>#REF!</v>
      </c>
      <c r="M46" s="39">
        <f>'[1]CALENDARIO MUNICIPIOS 2014'!K51+'[1]CALENDARIO MUNICIPIOS 2014'!L51</f>
        <v>2997516.0525824241</v>
      </c>
      <c r="N46" s="35">
        <f t="shared" si="2"/>
        <v>4857096.4354333114</v>
      </c>
    </row>
    <row r="47" spans="2:14" x14ac:dyDescent="0.25">
      <c r="B47" s="19" t="s">
        <v>91</v>
      </c>
      <c r="C47" s="19" t="s">
        <v>92</v>
      </c>
      <c r="D47" s="40">
        <v>86481.015265777241</v>
      </c>
      <c r="E47" s="40">
        <v>114957.22700034035</v>
      </c>
      <c r="F47" s="41">
        <v>39710.621413887558</v>
      </c>
      <c r="G47" s="40">
        <f t="shared" si="0"/>
        <v>241148.86368000516</v>
      </c>
      <c r="H47" s="2" t="e">
        <f>G47+#REF!</f>
        <v>#REF!</v>
      </c>
      <c r="I47" s="2">
        <v>357011.28043009649</v>
      </c>
      <c r="J47" s="18" t="e">
        <f t="shared" si="1"/>
        <v>#REF!</v>
      </c>
      <c r="K47" s="18" t="e">
        <f>E47+#REF!</f>
        <v>#REF!</v>
      </c>
      <c r="M47" s="39">
        <f>'[1]CALENDARIO MUNICIPIOS 2014'!K52+'[1]CALENDARIO MUNICIPIOS 2014'!L52</f>
        <v>1722737.2514217477</v>
      </c>
      <c r="N47" s="35">
        <f t="shared" si="2"/>
        <v>1963886.1151017528</v>
      </c>
    </row>
    <row r="48" spans="2:14" x14ac:dyDescent="0.25">
      <c r="B48" s="19" t="s">
        <v>93</v>
      </c>
      <c r="C48" s="19" t="s">
        <v>94</v>
      </c>
      <c r="D48" s="40">
        <v>240146.45106500387</v>
      </c>
      <c r="E48" s="40">
        <v>255653.2419641524</v>
      </c>
      <c r="F48" s="41">
        <v>88312.404272255022</v>
      </c>
      <c r="G48" s="40">
        <f t="shared" si="0"/>
        <v>584112.09730141133</v>
      </c>
      <c r="H48" s="2" t="e">
        <f>G48+#REF!</f>
        <v>#REF!</v>
      </c>
      <c r="I48" s="2">
        <v>604601.59023810131</v>
      </c>
      <c r="J48" s="18" t="e">
        <f t="shared" si="1"/>
        <v>#REF!</v>
      </c>
      <c r="K48" s="18" t="e">
        <f>E48+#REF!</f>
        <v>#REF!</v>
      </c>
      <c r="M48" s="39">
        <f>'[1]CALENDARIO MUNICIPIOS 2014'!K53+'[1]CALENDARIO MUNICIPIOS 2014'!L53</f>
        <v>2543093.6280488302</v>
      </c>
      <c r="N48" s="35">
        <f t="shared" si="2"/>
        <v>3127205.7253502416</v>
      </c>
    </row>
    <row r="49" spans="2:14" x14ac:dyDescent="0.25">
      <c r="B49" s="19" t="s">
        <v>95</v>
      </c>
      <c r="C49" s="19" t="s">
        <v>96</v>
      </c>
      <c r="D49" s="40">
        <v>648808.20513089746</v>
      </c>
      <c r="E49" s="40">
        <v>439453.74726525194</v>
      </c>
      <c r="F49" s="41">
        <v>151804.12612521503</v>
      </c>
      <c r="G49" s="40">
        <f t="shared" si="0"/>
        <v>1240066.0785213644</v>
      </c>
      <c r="H49" s="2" t="e">
        <f>G49+#REF!</f>
        <v>#REF!</v>
      </c>
      <c r="I49" s="2">
        <v>887438.94911486586</v>
      </c>
      <c r="J49" s="18" t="e">
        <f t="shared" si="1"/>
        <v>#REF!</v>
      </c>
      <c r="K49" s="18" t="e">
        <f>E49+#REF!</f>
        <v>#REF!</v>
      </c>
      <c r="M49" s="39">
        <f>'[1]CALENDARIO MUNICIPIOS 2014'!K54+'[1]CALENDARIO MUNICIPIOS 2014'!L54</f>
        <v>3502400.588424094</v>
      </c>
      <c r="N49" s="35">
        <f t="shared" si="2"/>
        <v>4742466.6669454584</v>
      </c>
    </row>
    <row r="50" spans="2:14" x14ac:dyDescent="0.25">
      <c r="B50" s="19" t="s">
        <v>97</v>
      </c>
      <c r="C50" s="19" t="s">
        <v>98</v>
      </c>
      <c r="D50" s="40">
        <v>257133.81874867622</v>
      </c>
      <c r="E50" s="40">
        <v>340307.46315537521</v>
      </c>
      <c r="F50" s="41">
        <v>117555.2088921176</v>
      </c>
      <c r="G50" s="40">
        <f t="shared" si="0"/>
        <v>714996.49079616903</v>
      </c>
      <c r="H50" s="2" t="e">
        <f>G50+#REF!</f>
        <v>#REF!</v>
      </c>
      <c r="I50" s="2">
        <v>812600.39040088165</v>
      </c>
      <c r="J50" s="18" t="e">
        <f t="shared" si="1"/>
        <v>#REF!</v>
      </c>
      <c r="K50" s="18" t="e">
        <f>E50+#REF!</f>
        <v>#REF!</v>
      </c>
      <c r="M50" s="39">
        <f>'[1]CALENDARIO MUNICIPIOS 2014'!K55+'[1]CALENDARIO MUNICIPIOS 2014'!L55</f>
        <v>3168377.1083193365</v>
      </c>
      <c r="N50" s="35">
        <f t="shared" si="2"/>
        <v>3883373.5991155058</v>
      </c>
    </row>
    <row r="51" spans="2:14" x14ac:dyDescent="0.25">
      <c r="B51" s="19" t="s">
        <v>99</v>
      </c>
      <c r="C51" s="19" t="s">
        <v>100</v>
      </c>
      <c r="D51" s="40">
        <v>196633.57210096437</v>
      </c>
      <c r="E51" s="40">
        <v>247787.98883861423</v>
      </c>
      <c r="F51" s="41">
        <v>85595.445127166066</v>
      </c>
      <c r="G51" s="40">
        <f t="shared" si="0"/>
        <v>530017.00606674468</v>
      </c>
      <c r="H51" s="2" t="e">
        <f>G51+#REF!</f>
        <v>#REF!</v>
      </c>
      <c r="I51" s="2">
        <v>589137.13366135466</v>
      </c>
      <c r="J51" s="18" t="e">
        <f t="shared" si="1"/>
        <v>#REF!</v>
      </c>
      <c r="K51" s="18" t="e">
        <f>E51+#REF!</f>
        <v>#REF!</v>
      </c>
      <c r="M51" s="39">
        <f>'[1]CALENDARIO MUNICIPIOS 2014'!K56+'[1]CALENDARIO MUNICIPIOS 2014'!L56</f>
        <v>2396361.1981685553</v>
      </c>
      <c r="N51" s="35">
        <f t="shared" si="2"/>
        <v>2926378.2042353</v>
      </c>
    </row>
    <row r="52" spans="2:14" x14ac:dyDescent="0.25">
      <c r="B52" s="19" t="s">
        <v>101</v>
      </c>
      <c r="C52" s="19" t="s">
        <v>102</v>
      </c>
      <c r="D52" s="40">
        <v>664326.92289234977</v>
      </c>
      <c r="E52" s="40">
        <v>307343.83785015077</v>
      </c>
      <c r="F52" s="41">
        <v>106168.31239955405</v>
      </c>
      <c r="G52" s="40">
        <f t="shared" si="0"/>
        <v>1077839.0731420545</v>
      </c>
      <c r="H52" s="2" t="e">
        <f>G52+#REF!</f>
        <v>#REF!</v>
      </c>
      <c r="I52" s="2">
        <v>890915.77737147827</v>
      </c>
      <c r="J52" s="18" t="e">
        <f t="shared" si="1"/>
        <v>#REF!</v>
      </c>
      <c r="K52" s="18" t="e">
        <f>E52+#REF!</f>
        <v>#REF!</v>
      </c>
      <c r="M52" s="39">
        <f>'[1]CALENDARIO MUNICIPIOS 2014'!K57+'[1]CALENDARIO MUNICIPIOS 2014'!L57</f>
        <v>2990760.6993229575</v>
      </c>
      <c r="N52" s="35">
        <f t="shared" si="2"/>
        <v>4068599.772465012</v>
      </c>
    </row>
    <row r="53" spans="2:14" x14ac:dyDescent="0.25">
      <c r="B53" s="19" t="s">
        <v>103</v>
      </c>
      <c r="C53" s="19" t="s">
        <v>104</v>
      </c>
      <c r="D53" s="40">
        <v>1061532.9427718045</v>
      </c>
      <c r="E53" s="40">
        <v>587497.69989389402</v>
      </c>
      <c r="F53" s="41">
        <v>202944.16758980349</v>
      </c>
      <c r="G53" s="40">
        <f t="shared" si="0"/>
        <v>1851974.8102555021</v>
      </c>
      <c r="H53" s="2" t="e">
        <f>G53+#REF!</f>
        <v>#REF!</v>
      </c>
      <c r="I53" s="2">
        <v>1171514.0051318223</v>
      </c>
      <c r="J53" s="18" t="e">
        <f t="shared" si="1"/>
        <v>#REF!</v>
      </c>
      <c r="K53" s="18" t="e">
        <f>E53+#REF!</f>
        <v>#REF!</v>
      </c>
      <c r="M53" s="39">
        <f>'[1]CALENDARIO MUNICIPIOS 2014'!K58+'[1]CALENDARIO MUNICIPIOS 2014'!L58</f>
        <v>4322411.908507742</v>
      </c>
      <c r="N53" s="35">
        <f t="shared" si="2"/>
        <v>6174386.7187632443</v>
      </c>
    </row>
    <row r="54" spans="2:14" x14ac:dyDescent="0.25">
      <c r="B54" s="19" t="s">
        <v>105</v>
      </c>
      <c r="C54" s="19" t="s">
        <v>106</v>
      </c>
      <c r="D54" s="42">
        <v>-242885.42433992308</v>
      </c>
      <c r="E54" s="40">
        <v>264208.4992270387</v>
      </c>
      <c r="F54" s="41">
        <v>91267.717227602188</v>
      </c>
      <c r="G54" s="40">
        <f t="shared" si="0"/>
        <v>112590.79211471781</v>
      </c>
      <c r="H54" s="2" t="e">
        <f>G54+#REF!</f>
        <v>#REF!</v>
      </c>
      <c r="I54" s="2">
        <v>556269.27801683976</v>
      </c>
      <c r="J54" s="18" t="e">
        <f t="shared" si="1"/>
        <v>#REF!</v>
      </c>
      <c r="K54" s="18" t="e">
        <f>E54+#REF!</f>
        <v>#REF!</v>
      </c>
      <c r="M54" s="39">
        <f>'[1]CALENDARIO MUNICIPIOS 2014'!K59+'[1]CALENDARIO MUNICIPIOS 2014'!L59</f>
        <v>2477801.8479393562</v>
      </c>
      <c r="N54" s="35">
        <f t="shared" si="2"/>
        <v>2590392.6400540741</v>
      </c>
    </row>
    <row r="55" spans="2:14" x14ac:dyDescent="0.25">
      <c r="B55" s="19" t="s">
        <v>107</v>
      </c>
      <c r="C55" s="19" t="s">
        <v>108</v>
      </c>
      <c r="D55" s="40">
        <v>3230216.5139985792</v>
      </c>
      <c r="E55" s="40">
        <v>2127108.9599949811</v>
      </c>
      <c r="F55" s="41">
        <v>734784.76143303886</v>
      </c>
      <c r="G55" s="40">
        <f t="shared" si="0"/>
        <v>6092110.2354265992</v>
      </c>
      <c r="H55" s="2" t="e">
        <f>G55+#REF!</f>
        <v>#REF!</v>
      </c>
      <c r="I55" s="2">
        <v>4057603.8816633187</v>
      </c>
      <c r="J55" s="18" t="e">
        <f t="shared" si="1"/>
        <v>#REF!</v>
      </c>
      <c r="K55" s="18" t="e">
        <f>E55+#REF!</f>
        <v>#REF!</v>
      </c>
      <c r="M55" s="39">
        <f>'[1]CALENDARIO MUNICIPIOS 2014'!K60+'[1]CALENDARIO MUNICIPIOS 2014'!L60</f>
        <v>13248880.485154439</v>
      </c>
      <c r="N55" s="35">
        <f t="shared" si="2"/>
        <v>19340990.72058104</v>
      </c>
    </row>
    <row r="56" spans="2:14" x14ac:dyDescent="0.25">
      <c r="B56" s="19" t="s">
        <v>109</v>
      </c>
      <c r="C56" s="19" t="s">
        <v>110</v>
      </c>
      <c r="D56" s="40">
        <v>1020327.0102022942</v>
      </c>
      <c r="E56" s="40">
        <v>741049.03865358746</v>
      </c>
      <c r="F56" s="41">
        <v>255986.67079026546</v>
      </c>
      <c r="G56" s="40">
        <f t="shared" si="0"/>
        <v>2017362.7196461472</v>
      </c>
      <c r="H56" s="2" t="e">
        <f>G56+#REF!</f>
        <v>#REF!</v>
      </c>
      <c r="I56" s="2">
        <v>1478230.8737624239</v>
      </c>
      <c r="J56" s="18" t="e">
        <f t="shared" si="1"/>
        <v>#REF!</v>
      </c>
      <c r="K56" s="18" t="e">
        <f>E56+#REF!</f>
        <v>#REF!</v>
      </c>
      <c r="M56" s="39">
        <f>'[1]CALENDARIO MUNICIPIOS 2014'!K61+'[1]CALENDARIO MUNICIPIOS 2014'!L61</f>
        <v>5680554.1514086183</v>
      </c>
      <c r="N56" s="35">
        <f t="shared" si="2"/>
        <v>7697916.8710547658</v>
      </c>
    </row>
    <row r="57" spans="2:14" x14ac:dyDescent="0.25">
      <c r="B57" s="19" t="s">
        <v>111</v>
      </c>
      <c r="C57" s="19" t="s">
        <v>112</v>
      </c>
      <c r="D57" s="40">
        <v>186827.3396049398</v>
      </c>
      <c r="E57" s="40">
        <v>147643.6324135598</v>
      </c>
      <c r="F57" s="41">
        <v>51001.755556687982</v>
      </c>
      <c r="G57" s="40">
        <f t="shared" si="0"/>
        <v>385472.72757518763</v>
      </c>
      <c r="H57" s="2" t="e">
        <f>G57+#REF!</f>
        <v>#REF!</v>
      </c>
      <c r="I57" s="2">
        <v>472897.37216105807</v>
      </c>
      <c r="J57" s="18" t="e">
        <f t="shared" si="1"/>
        <v>#REF!</v>
      </c>
      <c r="K57" s="18" t="e">
        <f>E57+#REF!</f>
        <v>#REF!</v>
      </c>
      <c r="M57" s="39">
        <f>'[1]CALENDARIO MUNICIPIOS 2014'!K62+'[1]CALENDARIO MUNICIPIOS 2014'!L62</f>
        <v>1859607.5660470172</v>
      </c>
      <c r="N57" s="35">
        <f t="shared" si="2"/>
        <v>2245080.293622205</v>
      </c>
    </row>
    <row r="58" spans="2:14" x14ac:dyDescent="0.25">
      <c r="B58" s="19" t="s">
        <v>113</v>
      </c>
      <c r="C58" s="19" t="s">
        <v>114</v>
      </c>
      <c r="D58" s="40">
        <v>620937.05589443166</v>
      </c>
      <c r="E58" s="40">
        <v>437956.39688338141</v>
      </c>
      <c r="F58" s="41">
        <v>151286.88405449057</v>
      </c>
      <c r="G58" s="40">
        <f t="shared" si="0"/>
        <v>1210180.3368323038</v>
      </c>
      <c r="H58" s="2" t="e">
        <f>G58+#REF!</f>
        <v>#REF!</v>
      </c>
      <c r="I58" s="2">
        <v>905900.55789245968</v>
      </c>
      <c r="J58" s="18" t="e">
        <f t="shared" si="1"/>
        <v>#REF!</v>
      </c>
      <c r="K58" s="18" t="e">
        <f>E58+#REF!</f>
        <v>#REF!</v>
      </c>
      <c r="M58" s="39">
        <f>'[1]CALENDARIO MUNICIPIOS 2014'!K63+'[1]CALENDARIO MUNICIPIOS 2014'!L63</f>
        <v>3773683.9410211053</v>
      </c>
      <c r="N58" s="35">
        <f t="shared" si="2"/>
        <v>4983864.2778534088</v>
      </c>
    </row>
    <row r="59" spans="2:14" x14ac:dyDescent="0.25">
      <c r="B59" s="19" t="s">
        <v>115</v>
      </c>
      <c r="C59" s="19" t="s">
        <v>116</v>
      </c>
      <c r="D59" s="40">
        <v>478602.369425443</v>
      </c>
      <c r="E59" s="40">
        <v>316276.02602874773</v>
      </c>
      <c r="F59" s="41">
        <v>109253.83170454577</v>
      </c>
      <c r="G59" s="40">
        <f t="shared" si="0"/>
        <v>904132.22715873644</v>
      </c>
      <c r="H59" s="2" t="e">
        <f>G59+#REF!</f>
        <v>#REF!</v>
      </c>
      <c r="I59" s="2">
        <v>941372.59928348765</v>
      </c>
      <c r="J59" s="18" t="e">
        <f t="shared" si="1"/>
        <v>#REF!</v>
      </c>
      <c r="K59" s="18" t="e">
        <f>E59+#REF!</f>
        <v>#REF!</v>
      </c>
      <c r="M59" s="39">
        <f>'[1]CALENDARIO MUNICIPIOS 2014'!K64+'[1]CALENDARIO MUNICIPIOS 2014'!L64</f>
        <v>3144186.5379478056</v>
      </c>
      <c r="N59" s="35">
        <f t="shared" si="2"/>
        <v>4048318.765106542</v>
      </c>
    </row>
    <row r="60" spans="2:14" x14ac:dyDescent="0.25">
      <c r="B60" s="19" t="s">
        <v>117</v>
      </c>
      <c r="C60" s="19" t="s">
        <v>118</v>
      </c>
      <c r="D60" s="40">
        <v>426630.19815744553</v>
      </c>
      <c r="E60" s="40">
        <v>420490.59632157692</v>
      </c>
      <c r="F60" s="41">
        <v>145253.52876315051</v>
      </c>
      <c r="G60" s="40">
        <f t="shared" si="0"/>
        <v>992374.32324217306</v>
      </c>
      <c r="H60" s="2" t="e">
        <f>G60+#REF!</f>
        <v>#REF!</v>
      </c>
      <c r="I60" s="2">
        <v>882685.49633031792</v>
      </c>
      <c r="J60" s="18" t="e">
        <f t="shared" si="1"/>
        <v>#REF!</v>
      </c>
      <c r="K60" s="18" t="e">
        <f>E60+#REF!</f>
        <v>#REF!</v>
      </c>
      <c r="M60" s="39">
        <f>'[1]CALENDARIO MUNICIPIOS 2014'!K65+'[1]CALENDARIO MUNICIPIOS 2014'!L65</f>
        <v>3651684.452771571</v>
      </c>
      <c r="N60" s="35">
        <f t="shared" si="2"/>
        <v>4644058.7760137441</v>
      </c>
    </row>
    <row r="61" spans="2:14" x14ac:dyDescent="0.25">
      <c r="B61" s="19" t="s">
        <v>119</v>
      </c>
      <c r="C61" s="19" t="s">
        <v>120</v>
      </c>
      <c r="D61" s="40">
        <v>619912.05437468085</v>
      </c>
      <c r="E61" s="40">
        <v>262424.36781430896</v>
      </c>
      <c r="F61" s="41">
        <v>90651.410024199256</v>
      </c>
      <c r="G61" s="40">
        <f t="shared" si="0"/>
        <v>972987.8322131891</v>
      </c>
      <c r="H61" s="2" t="e">
        <f>G61+#REF!</f>
        <v>#REF!</v>
      </c>
      <c r="I61" s="2">
        <v>579429.84450202377</v>
      </c>
      <c r="J61" s="18" t="e">
        <f t="shared" si="1"/>
        <v>#REF!</v>
      </c>
      <c r="K61" s="18" t="e">
        <f>E61+#REF!</f>
        <v>#REF!</v>
      </c>
      <c r="M61" s="39">
        <f>'[1]CALENDARIO MUNICIPIOS 2014'!K66+'[1]CALENDARIO MUNICIPIOS 2014'!L66</f>
        <v>2345032.491297001</v>
      </c>
      <c r="N61" s="35">
        <f t="shared" si="2"/>
        <v>3318020.32351019</v>
      </c>
    </row>
    <row r="62" spans="2:14" x14ac:dyDescent="0.25">
      <c r="B62" s="19" t="s">
        <v>121</v>
      </c>
      <c r="C62" s="19" t="s">
        <v>122</v>
      </c>
      <c r="D62" s="40">
        <v>439585.06701943185</v>
      </c>
      <c r="E62" s="40">
        <v>286565.6915706328</v>
      </c>
      <c r="F62" s="41">
        <v>98990.746255009901</v>
      </c>
      <c r="G62" s="40">
        <f t="shared" si="0"/>
        <v>825141.50484507461</v>
      </c>
      <c r="H62" s="2" t="e">
        <f>G62+#REF!</f>
        <v>#REF!</v>
      </c>
      <c r="I62" s="2">
        <v>614441.54461300536</v>
      </c>
      <c r="J62" s="18" t="e">
        <f t="shared" si="1"/>
        <v>#REF!</v>
      </c>
      <c r="K62" s="18" t="e">
        <f>E62+#REF!</f>
        <v>#REF!</v>
      </c>
      <c r="M62" s="39">
        <f>'[1]CALENDARIO MUNICIPIOS 2014'!K67+'[1]CALENDARIO MUNICIPIOS 2014'!L67</f>
        <v>2579572.0128578912</v>
      </c>
      <c r="N62" s="35">
        <f t="shared" si="2"/>
        <v>3404713.517702966</v>
      </c>
    </row>
    <row r="63" spans="2:14" x14ac:dyDescent="0.25">
      <c r="B63" s="19" t="s">
        <v>123</v>
      </c>
      <c r="C63" s="19" t="s">
        <v>124</v>
      </c>
      <c r="D63" s="40">
        <v>775940.55244423822</v>
      </c>
      <c r="E63" s="40">
        <v>644648.23607467127</v>
      </c>
      <c r="F63" s="41">
        <v>222686.1478471109</v>
      </c>
      <c r="G63" s="40">
        <f t="shared" si="0"/>
        <v>1643274.9363660202</v>
      </c>
      <c r="H63" s="2" t="e">
        <f>G63+#REF!</f>
        <v>#REF!</v>
      </c>
      <c r="I63" s="2">
        <v>1265453.2971876953</v>
      </c>
      <c r="J63" s="18" t="e">
        <f t="shared" si="1"/>
        <v>#REF!</v>
      </c>
      <c r="K63" s="18" t="e">
        <f>E63+#REF!</f>
        <v>#REF!</v>
      </c>
      <c r="M63" s="39">
        <f>'[1]CALENDARIO MUNICIPIOS 2014'!K68+'[1]CALENDARIO MUNICIPIOS 2014'!L68</f>
        <v>4451128.8835800411</v>
      </c>
      <c r="N63" s="35">
        <f t="shared" si="2"/>
        <v>6094403.8199460618</v>
      </c>
    </row>
    <row r="64" spans="2:14" x14ac:dyDescent="0.25">
      <c r="B64" s="19" t="s">
        <v>125</v>
      </c>
      <c r="C64" s="19" t="s">
        <v>126</v>
      </c>
      <c r="D64" s="40">
        <v>608562.31268701144</v>
      </c>
      <c r="E64" s="40">
        <v>697550.03388560819</v>
      </c>
      <c r="F64" s="41">
        <v>240960.45142767596</v>
      </c>
      <c r="G64" s="40">
        <f t="shared" si="0"/>
        <v>1547072.7980002956</v>
      </c>
      <c r="H64" s="2" t="e">
        <f>G64+#REF!</f>
        <v>#REF!</v>
      </c>
      <c r="I64" s="2">
        <v>1495015.8034327736</v>
      </c>
      <c r="J64" s="18" t="e">
        <f t="shared" si="1"/>
        <v>#REF!</v>
      </c>
      <c r="K64" s="18" t="e">
        <f>E64+#REF!</f>
        <v>#REF!</v>
      </c>
      <c r="M64" s="39">
        <f>'[1]CALENDARIO MUNICIPIOS 2014'!K69+'[1]CALENDARIO MUNICIPIOS 2014'!L69</f>
        <v>5507226.4475941919</v>
      </c>
      <c r="N64" s="35">
        <f t="shared" si="2"/>
        <v>7054299.2455944875</v>
      </c>
    </row>
    <row r="65" spans="2:14" ht="15.75" thickBot="1" x14ac:dyDescent="0.3">
      <c r="B65" s="22" t="s">
        <v>127</v>
      </c>
      <c r="C65" s="22" t="s">
        <v>128</v>
      </c>
      <c r="D65" s="43">
        <v>206592.62194630597</v>
      </c>
      <c r="E65" s="43">
        <v>180236.58574584464</v>
      </c>
      <c r="F65" s="44">
        <v>62260.607777740923</v>
      </c>
      <c r="G65" s="43">
        <f t="shared" si="0"/>
        <v>449089.81546989153</v>
      </c>
      <c r="H65" s="2" t="e">
        <f>G65+#REF!</f>
        <v>#REF!</v>
      </c>
      <c r="I65" s="2">
        <v>799002.03970947058</v>
      </c>
      <c r="J65" s="18" t="e">
        <f t="shared" si="1"/>
        <v>#REF!</v>
      </c>
      <c r="K65" s="18" t="e">
        <f>E65+#REF!</f>
        <v>#REF!</v>
      </c>
      <c r="M65" s="39">
        <f>'[1]CALENDARIO MUNICIPIOS 2014'!K70+'[1]CALENDARIO MUNICIPIOS 2014'!L70</f>
        <v>2268974.9344921773</v>
      </c>
      <c r="N65" s="35">
        <f t="shared" si="2"/>
        <v>2718064.7499620691</v>
      </c>
    </row>
    <row r="66" spans="2:14" ht="6.75" customHeight="1" thickBot="1" x14ac:dyDescent="0.3">
      <c r="B66" s="12"/>
      <c r="C66" s="12"/>
      <c r="D66" s="45"/>
      <c r="E66" s="45"/>
      <c r="F66" s="45"/>
      <c r="G66" s="35"/>
      <c r="M66" s="39" t="s">
        <v>0</v>
      </c>
      <c r="N66" s="35" t="s">
        <v>0</v>
      </c>
    </row>
    <row r="67" spans="2:14" ht="15.75" thickBot="1" x14ac:dyDescent="0.3">
      <c r="B67" s="25"/>
      <c r="C67" s="26" t="s">
        <v>129</v>
      </c>
      <c r="D67" s="46">
        <f t="shared" ref="D67:N67" si="3">SUM(D6:D66)</f>
        <v>35611743.37692681</v>
      </c>
      <c r="E67" s="46">
        <f t="shared" si="3"/>
        <v>25095860.999999989</v>
      </c>
      <c r="F67" s="46">
        <f t="shared" si="3"/>
        <v>8669069.8899999987</v>
      </c>
      <c r="G67" s="46">
        <f t="shared" si="3"/>
        <v>69376674.266926825</v>
      </c>
      <c r="H67" s="28" t="e">
        <f t="shared" si="3"/>
        <v>#REF!</v>
      </c>
      <c r="I67" s="28">
        <f t="shared" si="3"/>
        <v>56853766.163363911</v>
      </c>
      <c r="J67" s="28" t="e">
        <f t="shared" si="3"/>
        <v>#REF!</v>
      </c>
      <c r="K67" s="29" t="e">
        <f t="shared" si="3"/>
        <v>#REF!</v>
      </c>
      <c r="M67" s="46">
        <f t="shared" si="3"/>
        <v>213070193.91801023</v>
      </c>
      <c r="N67" s="46">
        <f t="shared" si="3"/>
        <v>282446868.184937</v>
      </c>
    </row>
    <row r="68" spans="2:14" x14ac:dyDescent="0.25">
      <c r="B68" s="30"/>
      <c r="C68" s="30"/>
    </row>
    <row r="69" spans="2:14" x14ac:dyDescent="0.25">
      <c r="B69" s="30"/>
      <c r="C69" s="30"/>
      <c r="D69" s="31" t="s">
        <v>0</v>
      </c>
      <c r="E69" s="31"/>
      <c r="F69" s="31"/>
      <c r="G69" s="32"/>
    </row>
    <row r="70" spans="2:14" x14ac:dyDescent="0.25">
      <c r="B70" s="33"/>
      <c r="E70" s="34"/>
      <c r="F70" s="34"/>
      <c r="G70" s="32"/>
    </row>
    <row r="71" spans="2:14" x14ac:dyDescent="0.25">
      <c r="B71" s="33"/>
      <c r="G71" s="32"/>
    </row>
    <row r="72" spans="2:14" x14ac:dyDescent="0.25">
      <c r="B72" s="33"/>
      <c r="E72" s="2"/>
      <c r="F72" s="2"/>
    </row>
    <row r="73" spans="2:14" x14ac:dyDescent="0.25">
      <c r="B73" s="33"/>
    </row>
  </sheetData>
  <mergeCells count="2">
    <mergeCell ref="B2:G2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workbookViewId="0">
      <selection activeCell="G10" sqref="G10"/>
    </sheetView>
  </sheetViews>
  <sheetFormatPr baseColWidth="10" defaultRowHeight="15" x14ac:dyDescent="0.25"/>
  <cols>
    <col min="1" max="1" width="11.42578125" style="1"/>
    <col min="2" max="2" width="6.85546875" style="1" customWidth="1"/>
    <col min="3" max="3" width="33" style="1" bestFit="1" customWidth="1"/>
    <col min="4" max="4" width="18.5703125" style="1" customWidth="1"/>
    <col min="5" max="5" width="17.140625" style="1" customWidth="1"/>
    <col min="6" max="6" width="20" style="1" customWidth="1"/>
    <col min="7" max="7" width="19.28515625" style="1" bestFit="1" customWidth="1"/>
    <col min="8" max="9" width="13.85546875" style="2" hidden="1" customWidth="1"/>
    <col min="10" max="10" width="0" style="1" hidden="1" customWidth="1"/>
    <col min="11" max="11" width="13.140625" style="1" hidden="1" customWidth="1"/>
    <col min="12" max="16384" width="11.42578125" style="1"/>
  </cols>
  <sheetData>
    <row r="1" spans="2:11" ht="15.75" thickBot="1" x14ac:dyDescent="0.3"/>
    <row r="2" spans="2:11" ht="20.25" customHeight="1" x14ac:dyDescent="0.25">
      <c r="B2" s="3" t="s">
        <v>0</v>
      </c>
      <c r="C2" s="4"/>
      <c r="D2" s="4"/>
      <c r="E2" s="4"/>
      <c r="F2" s="4"/>
      <c r="G2" s="5"/>
    </row>
    <row r="3" spans="2:11" ht="33" customHeight="1" thickBot="1" x14ac:dyDescent="0.3">
      <c r="B3" s="6" t="s">
        <v>134</v>
      </c>
      <c r="C3" s="7"/>
      <c r="D3" s="7"/>
      <c r="E3" s="7"/>
      <c r="F3" s="7"/>
      <c r="G3" s="8"/>
    </row>
    <row r="4" spans="2:11" ht="42.75" customHeight="1" thickBot="1" x14ac:dyDescent="0.3">
      <c r="B4" s="9" t="s">
        <v>2</v>
      </c>
      <c r="C4" s="9" t="s">
        <v>3</v>
      </c>
      <c r="D4" s="10" t="s">
        <v>135</v>
      </c>
      <c r="E4" s="10" t="s">
        <v>136</v>
      </c>
      <c r="F4" s="10" t="s">
        <v>137</v>
      </c>
      <c r="G4" s="10" t="s">
        <v>7</v>
      </c>
    </row>
    <row r="5" spans="2:11" ht="18" customHeight="1" thickBot="1" x14ac:dyDescent="0.3">
      <c r="B5" s="11"/>
      <c r="C5" s="12"/>
      <c r="D5" s="13"/>
      <c r="E5" s="13"/>
      <c r="F5" s="13"/>
      <c r="G5" s="14"/>
      <c r="I5" s="2" t="s">
        <v>8</v>
      </c>
    </row>
    <row r="6" spans="2:11" x14ac:dyDescent="0.25">
      <c r="B6" s="15" t="s">
        <v>9</v>
      </c>
      <c r="C6" s="15" t="s">
        <v>10</v>
      </c>
      <c r="D6" s="16">
        <v>84874.883415787946</v>
      </c>
      <c r="E6" s="16">
        <v>93190.970144883802</v>
      </c>
      <c r="F6" s="17">
        <v>33029.771701541024</v>
      </c>
      <c r="G6" s="16">
        <f t="shared" ref="G6:G65" si="0">SUM(D6:F6)</f>
        <v>211095.62526221276</v>
      </c>
      <c r="H6" s="2" t="e">
        <f>G6+#REF!</f>
        <v>#REF!</v>
      </c>
      <c r="I6" s="2">
        <v>441333.99807162047</v>
      </c>
      <c r="J6" s="18" t="e">
        <f>H6-I6</f>
        <v>#REF!</v>
      </c>
      <c r="K6" s="18" t="e">
        <f>E6+#REF!</f>
        <v>#REF!</v>
      </c>
    </row>
    <row r="7" spans="2:11" x14ac:dyDescent="0.25">
      <c r="B7" s="19" t="s">
        <v>11</v>
      </c>
      <c r="C7" s="19" t="s">
        <v>12</v>
      </c>
      <c r="D7" s="20">
        <v>347612.84700588789</v>
      </c>
      <c r="E7" s="20">
        <v>316663.03686722933</v>
      </c>
      <c r="F7" s="21">
        <v>112235.20688517559</v>
      </c>
      <c r="G7" s="20">
        <f t="shared" si="0"/>
        <v>776511.0907582927</v>
      </c>
      <c r="H7" s="2" t="e">
        <f>G7+#REF!</f>
        <v>#REF!</v>
      </c>
      <c r="I7" s="2">
        <v>1358334.1070468642</v>
      </c>
      <c r="J7" s="18" t="e">
        <f t="shared" ref="J7:J65" si="1">H7-I7</f>
        <v>#REF!</v>
      </c>
      <c r="K7" s="18" t="e">
        <f>E7+#REF!</f>
        <v>#REF!</v>
      </c>
    </row>
    <row r="8" spans="2:11" x14ac:dyDescent="0.25">
      <c r="B8" s="19" t="s">
        <v>13</v>
      </c>
      <c r="C8" s="19" t="s">
        <v>14</v>
      </c>
      <c r="D8" s="20">
        <v>524800.21704534162</v>
      </c>
      <c r="E8" s="20">
        <v>268395.38214545214</v>
      </c>
      <c r="F8" s="21">
        <v>95127.652220270742</v>
      </c>
      <c r="G8" s="20">
        <f t="shared" si="0"/>
        <v>888323.25141106441</v>
      </c>
      <c r="H8" s="2" t="e">
        <f>G8+#REF!</f>
        <v>#REF!</v>
      </c>
      <c r="I8" s="2">
        <v>554290.11080825969</v>
      </c>
      <c r="J8" s="18" t="e">
        <f t="shared" si="1"/>
        <v>#REF!</v>
      </c>
      <c r="K8" s="18" t="e">
        <f>E8+#REF!</f>
        <v>#REF!</v>
      </c>
    </row>
    <row r="9" spans="2:11" x14ac:dyDescent="0.25">
      <c r="B9" s="19" t="s">
        <v>15</v>
      </c>
      <c r="C9" s="19" t="s">
        <v>16</v>
      </c>
      <c r="D9" s="20">
        <v>508319.94358516484</v>
      </c>
      <c r="E9" s="20">
        <v>345843.18010326661</v>
      </c>
      <c r="F9" s="21">
        <v>122577.55515997237</v>
      </c>
      <c r="G9" s="20">
        <f t="shared" si="0"/>
        <v>976740.67884840386</v>
      </c>
      <c r="H9" s="2" t="e">
        <f>G9+#REF!</f>
        <v>#REF!</v>
      </c>
      <c r="I9" s="2">
        <v>740308.7175354996</v>
      </c>
      <c r="J9" s="18" t="e">
        <f t="shared" si="1"/>
        <v>#REF!</v>
      </c>
      <c r="K9" s="18" t="e">
        <f>E9+#REF!</f>
        <v>#REF!</v>
      </c>
    </row>
    <row r="10" spans="2:11" x14ac:dyDescent="0.25">
      <c r="B10" s="19" t="s">
        <v>17</v>
      </c>
      <c r="C10" s="19" t="s">
        <v>18</v>
      </c>
      <c r="D10" s="20">
        <v>1453580.3400488943</v>
      </c>
      <c r="E10" s="20">
        <v>1649266.9448474899</v>
      </c>
      <c r="F10" s="21">
        <v>584551.38495198207</v>
      </c>
      <c r="G10" s="20">
        <f t="shared" si="0"/>
        <v>3687398.6698483662</v>
      </c>
      <c r="H10" s="2" t="e">
        <f>G10+#REF!</f>
        <v>#REF!</v>
      </c>
      <c r="I10" s="2">
        <v>3639181.9853559146</v>
      </c>
      <c r="J10" s="18" t="e">
        <f t="shared" si="1"/>
        <v>#REF!</v>
      </c>
      <c r="K10" s="18" t="e">
        <f>E10+#REF!</f>
        <v>#REF!</v>
      </c>
    </row>
    <row r="11" spans="2:11" x14ac:dyDescent="0.25">
      <c r="B11" s="19" t="s">
        <v>19</v>
      </c>
      <c r="C11" s="19" t="s">
        <v>20</v>
      </c>
      <c r="D11" s="20">
        <v>507210.16482396377</v>
      </c>
      <c r="E11" s="20">
        <v>217201.0353929855</v>
      </c>
      <c r="F11" s="21">
        <v>76982.787079210393</v>
      </c>
      <c r="G11" s="20">
        <f t="shared" si="0"/>
        <v>801393.98729615961</v>
      </c>
      <c r="H11" s="2" t="e">
        <f>G11+#REF!</f>
        <v>#REF!</v>
      </c>
      <c r="I11" s="2">
        <v>1258524.8659132232</v>
      </c>
      <c r="J11" s="18" t="e">
        <f t="shared" si="1"/>
        <v>#REF!</v>
      </c>
      <c r="K11" s="18" t="e">
        <f>E11+#REF!</f>
        <v>#REF!</v>
      </c>
    </row>
    <row r="12" spans="2:11" x14ac:dyDescent="0.25">
      <c r="B12" s="19" t="s">
        <v>21</v>
      </c>
      <c r="C12" s="19" t="s">
        <v>22</v>
      </c>
      <c r="D12" s="20">
        <v>359482.52309356024</v>
      </c>
      <c r="E12" s="20">
        <v>191313.90088191477</v>
      </c>
      <c r="F12" s="21">
        <v>67807.583284482098</v>
      </c>
      <c r="G12" s="20">
        <f t="shared" si="0"/>
        <v>618604.00725995714</v>
      </c>
      <c r="H12" s="2" t="e">
        <f>G12+#REF!</f>
        <v>#REF!</v>
      </c>
      <c r="I12" s="2">
        <v>408457.39555112517</v>
      </c>
      <c r="J12" s="18" t="e">
        <f t="shared" si="1"/>
        <v>#REF!</v>
      </c>
      <c r="K12" s="18" t="e">
        <f>E12+#REF!</f>
        <v>#REF!</v>
      </c>
    </row>
    <row r="13" spans="2:11" x14ac:dyDescent="0.25">
      <c r="B13" s="19" t="s">
        <v>23</v>
      </c>
      <c r="C13" s="19" t="s">
        <v>24</v>
      </c>
      <c r="D13" s="20">
        <v>918815.78977164999</v>
      </c>
      <c r="E13" s="20">
        <v>919420.74884231575</v>
      </c>
      <c r="F13" s="21">
        <v>325871.2446571606</v>
      </c>
      <c r="G13" s="20">
        <f t="shared" si="0"/>
        <v>2164107.7832711264</v>
      </c>
      <c r="H13" s="2" t="e">
        <f>G13+#REF!</f>
        <v>#REF!</v>
      </c>
      <c r="I13" s="2">
        <v>1776066.077546064</v>
      </c>
      <c r="J13" s="18" t="e">
        <f t="shared" si="1"/>
        <v>#REF!</v>
      </c>
      <c r="K13" s="18" t="e">
        <f>E13+#REF!</f>
        <v>#REF!</v>
      </c>
    </row>
    <row r="14" spans="2:11" x14ac:dyDescent="0.25">
      <c r="B14" s="19" t="s">
        <v>25</v>
      </c>
      <c r="C14" s="19" t="s">
        <v>26</v>
      </c>
      <c r="D14" s="20">
        <v>938869.39120289683</v>
      </c>
      <c r="E14" s="20">
        <v>1201389.8881263023</v>
      </c>
      <c r="F14" s="21">
        <v>425809.85762524756</v>
      </c>
      <c r="G14" s="20">
        <f t="shared" si="0"/>
        <v>2566069.1369544468</v>
      </c>
      <c r="H14" s="2" t="e">
        <f>G14+#REF!</f>
        <v>#REF!</v>
      </c>
      <c r="I14" s="2">
        <v>2446068.1378718577</v>
      </c>
      <c r="J14" s="18" t="e">
        <f t="shared" si="1"/>
        <v>#REF!</v>
      </c>
      <c r="K14" s="18" t="e">
        <f>E14+#REF!</f>
        <v>#REF!</v>
      </c>
    </row>
    <row r="15" spans="2:11" x14ac:dyDescent="0.25">
      <c r="B15" s="19" t="s">
        <v>27</v>
      </c>
      <c r="C15" s="19" t="s">
        <v>28</v>
      </c>
      <c r="D15" s="20">
        <v>475462.19340767711</v>
      </c>
      <c r="E15" s="20">
        <v>605715.33376802318</v>
      </c>
      <c r="F15" s="21">
        <v>214684.31071568679</v>
      </c>
      <c r="G15" s="20">
        <f t="shared" si="0"/>
        <v>1295861.8378913871</v>
      </c>
      <c r="H15" s="2" t="e">
        <f>G15+#REF!</f>
        <v>#REF!</v>
      </c>
      <c r="I15" s="2">
        <v>1400640.7038689307</v>
      </c>
      <c r="J15" s="18" t="e">
        <f t="shared" si="1"/>
        <v>#REF!</v>
      </c>
      <c r="K15" s="18" t="e">
        <f>E15+#REF!</f>
        <v>#REF!</v>
      </c>
    </row>
    <row r="16" spans="2:11" x14ac:dyDescent="0.25">
      <c r="B16" s="19" t="s">
        <v>29</v>
      </c>
      <c r="C16" s="19" t="s">
        <v>30</v>
      </c>
      <c r="D16" s="20">
        <v>423773.67490284378</v>
      </c>
      <c r="E16" s="20">
        <v>311828.49902171298</v>
      </c>
      <c r="F16" s="21">
        <v>110521.69664838325</v>
      </c>
      <c r="G16" s="20">
        <f t="shared" si="0"/>
        <v>846123.87057293998</v>
      </c>
      <c r="H16" s="2" t="e">
        <f>G16+#REF!</f>
        <v>#REF!</v>
      </c>
      <c r="I16" s="2">
        <v>688554.72700393712</v>
      </c>
      <c r="J16" s="18" t="e">
        <f t="shared" si="1"/>
        <v>#REF!</v>
      </c>
      <c r="K16" s="18" t="e">
        <f>E16+#REF!</f>
        <v>#REF!</v>
      </c>
    </row>
    <row r="17" spans="2:11" x14ac:dyDescent="0.25">
      <c r="B17" s="19" t="s">
        <v>31</v>
      </c>
      <c r="C17" s="19" t="s">
        <v>32</v>
      </c>
      <c r="D17" s="20">
        <v>557253.27785676159</v>
      </c>
      <c r="E17" s="20">
        <v>177001.22378292563</v>
      </c>
      <c r="F17" s="21">
        <v>62734.726372674959</v>
      </c>
      <c r="G17" s="20">
        <f t="shared" si="0"/>
        <v>796989.22801236215</v>
      </c>
      <c r="H17" s="2" t="e">
        <f>G17+#REF!</f>
        <v>#REF!</v>
      </c>
      <c r="I17" s="2">
        <v>453751.39891494263</v>
      </c>
      <c r="J17" s="18" t="e">
        <f t="shared" si="1"/>
        <v>#REF!</v>
      </c>
      <c r="K17" s="18" t="e">
        <f>E17+#REF!</f>
        <v>#REF!</v>
      </c>
    </row>
    <row r="18" spans="2:11" x14ac:dyDescent="0.25">
      <c r="B18" s="19" t="s">
        <v>33</v>
      </c>
      <c r="C18" s="19" t="s">
        <v>34</v>
      </c>
      <c r="D18" s="20">
        <v>422486.47585094068</v>
      </c>
      <c r="E18" s="20">
        <v>334696.34883245669</v>
      </c>
      <c r="F18" s="21">
        <v>118626.77225152055</v>
      </c>
      <c r="G18" s="20">
        <f t="shared" si="0"/>
        <v>875809.59693491785</v>
      </c>
      <c r="H18" s="2" t="e">
        <f>G18+#REF!</f>
        <v>#REF!</v>
      </c>
      <c r="I18" s="2">
        <v>729797.49622831144</v>
      </c>
      <c r="J18" s="18" t="e">
        <f t="shared" si="1"/>
        <v>#REF!</v>
      </c>
      <c r="K18" s="18" t="e">
        <f>E18+#REF!</f>
        <v>#REF!</v>
      </c>
    </row>
    <row r="19" spans="2:11" x14ac:dyDescent="0.25">
      <c r="B19" s="19" t="s">
        <v>35</v>
      </c>
      <c r="C19" s="19" t="s">
        <v>36</v>
      </c>
      <c r="D19" s="20">
        <v>307284.12828984158</v>
      </c>
      <c r="E19" s="20">
        <v>153941.79963739571</v>
      </c>
      <c r="F19" s="21">
        <v>54561.75088039579</v>
      </c>
      <c r="G19" s="20">
        <f t="shared" si="0"/>
        <v>515787.67880763311</v>
      </c>
      <c r="H19" s="2" t="e">
        <f>G19+#REF!</f>
        <v>#REF!</v>
      </c>
      <c r="I19" s="2">
        <v>337087.5547781355</v>
      </c>
      <c r="J19" s="18" t="e">
        <f t="shared" si="1"/>
        <v>#REF!</v>
      </c>
      <c r="K19" s="18" t="e">
        <f>E19+#REF!</f>
        <v>#REF!</v>
      </c>
    </row>
    <row r="20" spans="2:11" x14ac:dyDescent="0.25">
      <c r="B20" s="19" t="s">
        <v>37</v>
      </c>
      <c r="C20" s="19" t="s">
        <v>38</v>
      </c>
      <c r="D20" s="20">
        <v>423852.23258589534</v>
      </c>
      <c r="E20" s="20">
        <v>248761.95425868229</v>
      </c>
      <c r="F20" s="21">
        <v>88168.956116877132</v>
      </c>
      <c r="G20" s="20">
        <f t="shared" si="0"/>
        <v>760783.14296145481</v>
      </c>
      <c r="H20" s="2" t="e">
        <f>G20+#REF!</f>
        <v>#REF!</v>
      </c>
      <c r="I20" s="2">
        <v>484990.80367727572</v>
      </c>
      <c r="J20" s="18" t="e">
        <f t="shared" si="1"/>
        <v>#REF!</v>
      </c>
      <c r="K20" s="18" t="e">
        <f>E20+#REF!</f>
        <v>#REF!</v>
      </c>
    </row>
    <row r="21" spans="2:11" x14ac:dyDescent="0.25">
      <c r="B21" s="19" t="s">
        <v>39</v>
      </c>
      <c r="C21" s="19" t="s">
        <v>40</v>
      </c>
      <c r="D21" s="20">
        <v>1313819.8874702826</v>
      </c>
      <c r="E21" s="20">
        <v>1598240.8207159191</v>
      </c>
      <c r="F21" s="21">
        <v>566466.14312801533</v>
      </c>
      <c r="G21" s="20">
        <f t="shared" si="0"/>
        <v>3478526.8513142169</v>
      </c>
      <c r="H21" s="2" t="e">
        <f>G21+#REF!</f>
        <v>#REF!</v>
      </c>
      <c r="I21" s="2">
        <v>3050653.2845533825</v>
      </c>
      <c r="J21" s="18" t="e">
        <f t="shared" si="1"/>
        <v>#REF!</v>
      </c>
      <c r="K21" s="18" t="e">
        <f>E21+#REF!</f>
        <v>#REF!</v>
      </c>
    </row>
    <row r="22" spans="2:11" x14ac:dyDescent="0.25">
      <c r="B22" s="19" t="s">
        <v>41</v>
      </c>
      <c r="C22" s="19" t="s">
        <v>42</v>
      </c>
      <c r="D22" s="20">
        <v>324612.8399833031</v>
      </c>
      <c r="E22" s="20">
        <v>280745.96921778319</v>
      </c>
      <c r="F22" s="21">
        <v>99505.08353947349</v>
      </c>
      <c r="G22" s="20">
        <f t="shared" si="0"/>
        <v>704863.89274055976</v>
      </c>
      <c r="H22" s="2" t="e">
        <f>G22+#REF!</f>
        <v>#REF!</v>
      </c>
      <c r="I22" s="2">
        <v>724045.42858492618</v>
      </c>
      <c r="J22" s="18" t="e">
        <f t="shared" si="1"/>
        <v>#REF!</v>
      </c>
      <c r="K22" s="18" t="e">
        <f>E22+#REF!</f>
        <v>#REF!</v>
      </c>
    </row>
    <row r="23" spans="2:11" x14ac:dyDescent="0.25">
      <c r="B23" s="19" t="s">
        <v>43</v>
      </c>
      <c r="C23" s="19" t="s">
        <v>44</v>
      </c>
      <c r="D23" s="20">
        <v>567586.1643774556</v>
      </c>
      <c r="E23" s="20">
        <v>646578.35966308159</v>
      </c>
      <c r="F23" s="21">
        <v>229167.43514554913</v>
      </c>
      <c r="G23" s="20">
        <f t="shared" si="0"/>
        <v>1443331.9591860864</v>
      </c>
      <c r="H23" s="2" t="e">
        <f>G23+#REF!</f>
        <v>#REF!</v>
      </c>
      <c r="I23" s="2">
        <v>1572726.2942510655</v>
      </c>
      <c r="J23" s="18" t="e">
        <f t="shared" si="1"/>
        <v>#REF!</v>
      </c>
      <c r="K23" s="18" t="e">
        <f>E23+#REF!</f>
        <v>#REF!</v>
      </c>
    </row>
    <row r="24" spans="2:11" x14ac:dyDescent="0.25">
      <c r="B24" s="19" t="s">
        <v>45</v>
      </c>
      <c r="C24" s="19" t="s">
        <v>46</v>
      </c>
      <c r="D24" s="20">
        <v>325302.79398183804</v>
      </c>
      <c r="E24" s="20">
        <v>194440.0322846593</v>
      </c>
      <c r="F24" s="21">
        <v>68915.581263053828</v>
      </c>
      <c r="G24" s="20">
        <f t="shared" si="0"/>
        <v>588658.40752955119</v>
      </c>
      <c r="H24" s="2" t="e">
        <f>G24+#REF!</f>
        <v>#REF!</v>
      </c>
      <c r="I24" s="2">
        <v>508822.80875594786</v>
      </c>
      <c r="J24" s="18" t="e">
        <f t="shared" si="1"/>
        <v>#REF!</v>
      </c>
      <c r="K24" s="18" t="e">
        <f>E24+#REF!</f>
        <v>#REF!</v>
      </c>
    </row>
    <row r="25" spans="2:11" x14ac:dyDescent="0.25">
      <c r="B25" s="19" t="s">
        <v>47</v>
      </c>
      <c r="C25" s="19" t="s">
        <v>48</v>
      </c>
      <c r="D25" s="20">
        <v>420962.04602903407</v>
      </c>
      <c r="E25" s="20">
        <v>353291.98406290705</v>
      </c>
      <c r="F25" s="21">
        <v>125217.64243295546</v>
      </c>
      <c r="G25" s="20">
        <f t="shared" si="0"/>
        <v>899471.67252489657</v>
      </c>
      <c r="H25" s="2" t="e">
        <f>G25+#REF!</f>
        <v>#REF!</v>
      </c>
      <c r="I25" s="2">
        <v>788573.1691116892</v>
      </c>
      <c r="J25" s="18" t="e">
        <f t="shared" si="1"/>
        <v>#REF!</v>
      </c>
      <c r="K25" s="18" t="e">
        <f>E25+#REF!</f>
        <v>#REF!</v>
      </c>
    </row>
    <row r="26" spans="2:11" x14ac:dyDescent="0.25">
      <c r="B26" s="19" t="s">
        <v>49</v>
      </c>
      <c r="C26" s="19" t="s">
        <v>50</v>
      </c>
      <c r="D26" s="20">
        <v>277612.48709295364</v>
      </c>
      <c r="E26" s="20">
        <v>128913.78950120138</v>
      </c>
      <c r="F26" s="21">
        <v>45691.047424286968</v>
      </c>
      <c r="G26" s="20">
        <f t="shared" si="0"/>
        <v>452217.32401844196</v>
      </c>
      <c r="H26" s="2" t="e">
        <f>G26+#REF!</f>
        <v>#REF!</v>
      </c>
      <c r="I26" s="2">
        <v>438803.36464348761</v>
      </c>
      <c r="J26" s="18" t="e">
        <f t="shared" si="1"/>
        <v>#REF!</v>
      </c>
      <c r="K26" s="18" t="e">
        <f>E26+#REF!</f>
        <v>#REF!</v>
      </c>
    </row>
    <row r="27" spans="2:11" x14ac:dyDescent="0.25">
      <c r="B27" s="19" t="s">
        <v>51</v>
      </c>
      <c r="C27" s="19" t="s">
        <v>52</v>
      </c>
      <c r="D27" s="20">
        <v>339436.76903311722</v>
      </c>
      <c r="E27" s="20">
        <v>222217.32142897864</v>
      </c>
      <c r="F27" s="21">
        <v>82305.024832533338</v>
      </c>
      <c r="G27" s="20">
        <f t="shared" si="0"/>
        <v>643959.11529462913</v>
      </c>
      <c r="H27" s="2" t="e">
        <f>G27+#REF!</f>
        <v>#REF!</v>
      </c>
      <c r="I27" s="2">
        <v>545910.62132747727</v>
      </c>
      <c r="J27" s="18" t="e">
        <f t="shared" si="1"/>
        <v>#REF!</v>
      </c>
      <c r="K27" s="18" t="e">
        <f>E27+#REF!</f>
        <v>#REF!</v>
      </c>
    </row>
    <row r="28" spans="2:11" x14ac:dyDescent="0.25">
      <c r="B28" s="19" t="s">
        <v>53</v>
      </c>
      <c r="C28" s="19" t="s">
        <v>54</v>
      </c>
      <c r="D28" s="20">
        <v>192773.93677625433</v>
      </c>
      <c r="E28" s="20">
        <v>134970.05747082335</v>
      </c>
      <c r="F28" s="21">
        <v>40748.956093819834</v>
      </c>
      <c r="G28" s="20">
        <f t="shared" si="0"/>
        <v>368492.95034089749</v>
      </c>
      <c r="H28" s="2" t="e">
        <f>G28+#REF!</f>
        <v>#REF!</v>
      </c>
      <c r="I28" s="2">
        <v>372963.08596173668</v>
      </c>
      <c r="J28" s="18" t="e">
        <f t="shared" si="1"/>
        <v>#REF!</v>
      </c>
      <c r="K28" s="18" t="e">
        <f>E28+#REF!</f>
        <v>#REF!</v>
      </c>
    </row>
    <row r="29" spans="2:11" x14ac:dyDescent="0.25">
      <c r="B29" s="19" t="s">
        <v>55</v>
      </c>
      <c r="C29" s="19" t="s">
        <v>56</v>
      </c>
      <c r="D29" s="20">
        <v>496413.64691912849</v>
      </c>
      <c r="E29" s="20">
        <v>383767.62053481804</v>
      </c>
      <c r="F29" s="21">
        <v>136019.15371201409</v>
      </c>
      <c r="G29" s="20">
        <f t="shared" si="0"/>
        <v>1016200.4211659606</v>
      </c>
      <c r="H29" s="2" t="e">
        <f>G29+#REF!</f>
        <v>#REF!</v>
      </c>
      <c r="I29" s="2">
        <v>823584.78925221984</v>
      </c>
      <c r="J29" s="18" t="e">
        <f t="shared" si="1"/>
        <v>#REF!</v>
      </c>
      <c r="K29" s="18" t="e">
        <f>E29+#REF!</f>
        <v>#REF!</v>
      </c>
    </row>
    <row r="30" spans="2:11" x14ac:dyDescent="0.25">
      <c r="B30" s="19" t="s">
        <v>57</v>
      </c>
      <c r="C30" s="19" t="s">
        <v>58</v>
      </c>
      <c r="D30" s="20">
        <v>457503.52155384235</v>
      </c>
      <c r="E30" s="20">
        <v>453878.25614380132</v>
      </c>
      <c r="F30" s="21">
        <v>160868.53863004185</v>
      </c>
      <c r="G30" s="20">
        <f t="shared" si="0"/>
        <v>1072250.3163276855</v>
      </c>
      <c r="H30" s="2" t="e">
        <f>G30+#REF!</f>
        <v>#REF!</v>
      </c>
      <c r="I30" s="2">
        <v>973536.10164802196</v>
      </c>
      <c r="J30" s="18" t="e">
        <f t="shared" si="1"/>
        <v>#REF!</v>
      </c>
      <c r="K30" s="18" t="e">
        <f>E30+#REF!</f>
        <v>#REF!</v>
      </c>
    </row>
    <row r="31" spans="2:11" x14ac:dyDescent="0.25">
      <c r="B31" s="19" t="s">
        <v>59</v>
      </c>
      <c r="C31" s="19" t="s">
        <v>60</v>
      </c>
      <c r="D31" s="20">
        <v>524078.19191434607</v>
      </c>
      <c r="E31" s="20">
        <v>498148.08563984145</v>
      </c>
      <c r="F31" s="21">
        <v>176559.1399752906</v>
      </c>
      <c r="G31" s="20">
        <f t="shared" si="0"/>
        <v>1198785.417529478</v>
      </c>
      <c r="H31" s="2" t="e">
        <f>G31+#REF!</f>
        <v>#REF!</v>
      </c>
      <c r="I31" s="2">
        <v>1068833.4970292631</v>
      </c>
      <c r="J31" s="18" t="e">
        <f t="shared" si="1"/>
        <v>#REF!</v>
      </c>
      <c r="K31" s="18" t="e">
        <f>E31+#REF!</f>
        <v>#REF!</v>
      </c>
    </row>
    <row r="32" spans="2:11" x14ac:dyDescent="0.25">
      <c r="B32" s="19" t="s">
        <v>61</v>
      </c>
      <c r="C32" s="19" t="s">
        <v>62</v>
      </c>
      <c r="D32" s="20">
        <v>518133.32884685881</v>
      </c>
      <c r="E32" s="20">
        <v>523735.19118735247</v>
      </c>
      <c r="F32" s="21">
        <v>185628.00419489894</v>
      </c>
      <c r="G32" s="20">
        <f t="shared" si="0"/>
        <v>1227496.5242291102</v>
      </c>
      <c r="H32" s="2" t="e">
        <f>G32+#REF!</f>
        <v>#REF!</v>
      </c>
      <c r="I32" s="2">
        <v>1142406.5551248614</v>
      </c>
      <c r="J32" s="18" t="e">
        <f t="shared" si="1"/>
        <v>#REF!</v>
      </c>
      <c r="K32" s="18" t="e">
        <f>E32+#REF!</f>
        <v>#REF!</v>
      </c>
    </row>
    <row r="33" spans="2:11" x14ac:dyDescent="0.25">
      <c r="B33" s="19" t="s">
        <v>63</v>
      </c>
      <c r="C33" s="19" t="s">
        <v>64</v>
      </c>
      <c r="D33" s="20">
        <v>254692.22775774123</v>
      </c>
      <c r="E33" s="20">
        <v>188677.39157719284</v>
      </c>
      <c r="F33" s="21">
        <v>66873.12257129747</v>
      </c>
      <c r="G33" s="20">
        <f t="shared" si="0"/>
        <v>510242.7419062315</v>
      </c>
      <c r="H33" s="2" t="e">
        <f>G33+#REF!</f>
        <v>#REF!</v>
      </c>
      <c r="I33" s="2">
        <v>510274.90570795478</v>
      </c>
      <c r="J33" s="18" t="e">
        <f t="shared" si="1"/>
        <v>#REF!</v>
      </c>
      <c r="K33" s="18" t="e">
        <f>E33+#REF!</f>
        <v>#REF!</v>
      </c>
    </row>
    <row r="34" spans="2:11" x14ac:dyDescent="0.25">
      <c r="B34" s="19" t="s">
        <v>65</v>
      </c>
      <c r="C34" s="19" t="s">
        <v>66</v>
      </c>
      <c r="D34" s="20">
        <v>301854.04476395296</v>
      </c>
      <c r="E34" s="20">
        <v>163830.43347119112</v>
      </c>
      <c r="F34" s="21">
        <v>58066.589573056692</v>
      </c>
      <c r="G34" s="20">
        <f t="shared" si="0"/>
        <v>523751.06780820072</v>
      </c>
      <c r="H34" s="2" t="e">
        <f>G34+#REF!</f>
        <v>#REF!</v>
      </c>
      <c r="I34" s="2">
        <v>457897.72106763034</v>
      </c>
      <c r="J34" s="18" t="e">
        <f t="shared" si="1"/>
        <v>#REF!</v>
      </c>
      <c r="K34" s="18" t="e">
        <f>E34+#REF!</f>
        <v>#REF!</v>
      </c>
    </row>
    <row r="35" spans="2:11" x14ac:dyDescent="0.25">
      <c r="B35" s="19" t="s">
        <v>67</v>
      </c>
      <c r="C35" s="19" t="s">
        <v>68</v>
      </c>
      <c r="D35" s="20">
        <v>201571.96070615621</v>
      </c>
      <c r="E35" s="20">
        <v>221773.255174953</v>
      </c>
      <c r="F35" s="21">
        <v>82147.633971937903</v>
      </c>
      <c r="G35" s="20">
        <f t="shared" si="0"/>
        <v>505492.84985304717</v>
      </c>
      <c r="H35" s="2" t="e">
        <f>G35+#REF!</f>
        <v>#REF!</v>
      </c>
      <c r="I35" s="2">
        <v>497076.08715094306</v>
      </c>
      <c r="J35" s="18" t="e">
        <f t="shared" si="1"/>
        <v>#REF!</v>
      </c>
      <c r="K35" s="18" t="e">
        <f>E35+#REF!</f>
        <v>#REF!</v>
      </c>
    </row>
    <row r="36" spans="2:11" x14ac:dyDescent="0.25">
      <c r="B36" s="19" t="s">
        <v>69</v>
      </c>
      <c r="C36" s="19" t="s">
        <v>70</v>
      </c>
      <c r="D36" s="20">
        <v>284823.96852441691</v>
      </c>
      <c r="E36" s="20">
        <v>140688.33776188656</v>
      </c>
      <c r="F36" s="21">
        <v>49864.31271312954</v>
      </c>
      <c r="G36" s="20">
        <f t="shared" si="0"/>
        <v>475376.61899943301</v>
      </c>
      <c r="H36" s="2" t="e">
        <f>G36+#REF!</f>
        <v>#REF!</v>
      </c>
      <c r="I36" s="2">
        <v>419011.94972555671</v>
      </c>
      <c r="J36" s="18" t="e">
        <f t="shared" si="1"/>
        <v>#REF!</v>
      </c>
      <c r="K36" s="18" t="e">
        <f>E36+#REF!</f>
        <v>#REF!</v>
      </c>
    </row>
    <row r="37" spans="2:11" x14ac:dyDescent="0.25">
      <c r="B37" s="19" t="s">
        <v>71</v>
      </c>
      <c r="C37" s="19" t="s">
        <v>72</v>
      </c>
      <c r="D37" s="20">
        <v>262804.69124376867</v>
      </c>
      <c r="E37" s="20">
        <v>156281.37812194077</v>
      </c>
      <c r="F37" s="21">
        <v>55390.970096616184</v>
      </c>
      <c r="G37" s="20">
        <f t="shared" si="0"/>
        <v>474477.03946232563</v>
      </c>
      <c r="H37" s="2" t="e">
        <f>G37+#REF!</f>
        <v>#REF!</v>
      </c>
      <c r="I37" s="2">
        <v>560142.13131737802</v>
      </c>
      <c r="J37" s="18" t="e">
        <f t="shared" si="1"/>
        <v>#REF!</v>
      </c>
      <c r="K37" s="18" t="e">
        <f>E37+#REF!</f>
        <v>#REF!</v>
      </c>
    </row>
    <row r="38" spans="2:11" x14ac:dyDescent="0.25">
      <c r="B38" s="19" t="s">
        <v>73</v>
      </c>
      <c r="C38" s="19" t="s">
        <v>74</v>
      </c>
      <c r="D38" s="20">
        <v>265912.41126277018</v>
      </c>
      <c r="E38" s="20">
        <v>171264.86510215027</v>
      </c>
      <c r="F38" s="21">
        <v>60701.582846756166</v>
      </c>
      <c r="G38" s="20">
        <f t="shared" si="0"/>
        <v>497878.85921167658</v>
      </c>
      <c r="H38" s="2" t="e">
        <f>G38+#REF!</f>
        <v>#REF!</v>
      </c>
      <c r="I38" s="2">
        <v>515104.35488658078</v>
      </c>
      <c r="J38" s="18" t="e">
        <f t="shared" si="1"/>
        <v>#REF!</v>
      </c>
      <c r="K38" s="18" t="e">
        <f>E38+#REF!</f>
        <v>#REF!</v>
      </c>
    </row>
    <row r="39" spans="2:11" x14ac:dyDescent="0.25">
      <c r="B39" s="19" t="s">
        <v>75</v>
      </c>
      <c r="C39" s="19" t="s">
        <v>76</v>
      </c>
      <c r="D39" s="20">
        <v>254815.02432387276</v>
      </c>
      <c r="E39" s="20">
        <v>146508.38464288347</v>
      </c>
      <c r="F39" s="21">
        <v>51927.117934201146</v>
      </c>
      <c r="G39" s="20">
        <f t="shared" si="0"/>
        <v>453250.52690095734</v>
      </c>
      <c r="H39" s="2" t="e">
        <f>G39+#REF!</f>
        <v>#REF!</v>
      </c>
      <c r="I39" s="2">
        <v>483135.23173211911</v>
      </c>
      <c r="J39" s="18" t="e">
        <f t="shared" si="1"/>
        <v>#REF!</v>
      </c>
      <c r="K39" s="18" t="e">
        <f>E39+#REF!</f>
        <v>#REF!</v>
      </c>
    </row>
    <row r="40" spans="2:11" x14ac:dyDescent="0.25">
      <c r="B40" s="19" t="s">
        <v>77</v>
      </c>
      <c r="C40" s="19" t="s">
        <v>78</v>
      </c>
      <c r="D40" s="20">
        <v>313053.61682664463</v>
      </c>
      <c r="E40" s="20">
        <v>142399.49912103897</v>
      </c>
      <c r="F40" s="21">
        <v>50470.801399205375</v>
      </c>
      <c r="G40" s="20">
        <f t="shared" si="0"/>
        <v>505923.91734688892</v>
      </c>
      <c r="H40" s="2" t="e">
        <f>G40+#REF!</f>
        <v>#REF!</v>
      </c>
      <c r="I40" s="2">
        <v>310473.58357631456</v>
      </c>
      <c r="J40" s="18" t="e">
        <f t="shared" si="1"/>
        <v>#REF!</v>
      </c>
      <c r="K40" s="18" t="e">
        <f>E40+#REF!</f>
        <v>#REF!</v>
      </c>
    </row>
    <row r="41" spans="2:11" x14ac:dyDescent="0.25">
      <c r="B41" s="19" t="s">
        <v>79</v>
      </c>
      <c r="C41" s="19" t="s">
        <v>80</v>
      </c>
      <c r="D41" s="20">
        <v>801994.98900380731</v>
      </c>
      <c r="E41" s="20">
        <v>1179248.3941556117</v>
      </c>
      <c r="F41" s="21">
        <v>417962.22507194371</v>
      </c>
      <c r="G41" s="20">
        <f t="shared" si="0"/>
        <v>2399205.6082313629</v>
      </c>
      <c r="H41" s="2" t="e">
        <f>G41+#REF!</f>
        <v>#REF!</v>
      </c>
      <c r="I41" s="2">
        <v>2315089.6201168047</v>
      </c>
      <c r="J41" s="18" t="e">
        <f t="shared" si="1"/>
        <v>#REF!</v>
      </c>
      <c r="K41" s="18" t="e">
        <f>E41+#REF!</f>
        <v>#REF!</v>
      </c>
    </row>
    <row r="42" spans="2:11" x14ac:dyDescent="0.25">
      <c r="B42" s="19" t="s">
        <v>81</v>
      </c>
      <c r="C42" s="19" t="s">
        <v>82</v>
      </c>
      <c r="D42" s="20">
        <v>350536.29833138548</v>
      </c>
      <c r="E42" s="20">
        <v>201904.29239820549</v>
      </c>
      <c r="F42" s="21">
        <v>71561.146676613193</v>
      </c>
      <c r="G42" s="20">
        <f t="shared" si="0"/>
        <v>624001.73740620422</v>
      </c>
      <c r="H42" s="2" t="e">
        <f>G42+#REF!</f>
        <v>#REF!</v>
      </c>
      <c r="I42" s="2">
        <v>615694.47504359798</v>
      </c>
      <c r="J42" s="18" t="e">
        <f t="shared" si="1"/>
        <v>#REF!</v>
      </c>
      <c r="K42" s="18" t="e">
        <f>E42+#REF!</f>
        <v>#REF!</v>
      </c>
    </row>
    <row r="43" spans="2:11" x14ac:dyDescent="0.25">
      <c r="B43" s="19" t="s">
        <v>83</v>
      </c>
      <c r="C43" s="19" t="s">
        <v>84</v>
      </c>
      <c r="D43" s="20">
        <v>306933.60244220123</v>
      </c>
      <c r="E43" s="20">
        <v>157296.15450332302</v>
      </c>
      <c r="F43" s="21">
        <v>55750.638336501033</v>
      </c>
      <c r="G43" s="20">
        <f t="shared" si="0"/>
        <v>519980.39528202527</v>
      </c>
      <c r="H43" s="2" t="e">
        <f>G43+#REF!</f>
        <v>#REF!</v>
      </c>
      <c r="I43" s="2">
        <v>359697.9134640923</v>
      </c>
      <c r="J43" s="18" t="e">
        <f t="shared" si="1"/>
        <v>#REF!</v>
      </c>
      <c r="K43" s="18" t="e">
        <f>E43+#REF!</f>
        <v>#REF!</v>
      </c>
    </row>
    <row r="44" spans="2:11" x14ac:dyDescent="0.25">
      <c r="B44" s="19" t="s">
        <v>85</v>
      </c>
      <c r="C44" s="19" t="s">
        <v>86</v>
      </c>
      <c r="D44" s="20">
        <v>321697.54995547002</v>
      </c>
      <c r="E44" s="20">
        <v>206383.57022145815</v>
      </c>
      <c r="F44" s="21">
        <v>73148.741737162462</v>
      </c>
      <c r="G44" s="20">
        <f t="shared" si="0"/>
        <v>601229.86191409058</v>
      </c>
      <c r="H44" s="2" t="e">
        <f>G44+#REF!</f>
        <v>#REF!</v>
      </c>
      <c r="I44" s="2">
        <v>516059.47293290053</v>
      </c>
      <c r="J44" s="18" t="e">
        <f t="shared" si="1"/>
        <v>#REF!</v>
      </c>
      <c r="K44" s="18" t="e">
        <f>E44+#REF!</f>
        <v>#REF!</v>
      </c>
    </row>
    <row r="45" spans="2:11" x14ac:dyDescent="0.25">
      <c r="B45" s="19" t="s">
        <v>87</v>
      </c>
      <c r="C45" s="19" t="s">
        <v>88</v>
      </c>
      <c r="D45" s="20">
        <v>321590.85001756344</v>
      </c>
      <c r="E45" s="20">
        <v>184970.00956163919</v>
      </c>
      <c r="F45" s="21">
        <v>65559.111338301867</v>
      </c>
      <c r="G45" s="20">
        <f t="shared" si="0"/>
        <v>572119.97091750451</v>
      </c>
      <c r="H45" s="2" t="e">
        <f>G45+#REF!</f>
        <v>#REF!</v>
      </c>
      <c r="I45" s="2">
        <v>419032.29198008217</v>
      </c>
      <c r="J45" s="18" t="e">
        <f t="shared" si="1"/>
        <v>#REF!</v>
      </c>
      <c r="K45" s="18" t="e">
        <f>E45+#REF!</f>
        <v>#REF!</v>
      </c>
    </row>
    <row r="46" spans="2:11" x14ac:dyDescent="0.25">
      <c r="B46" s="19" t="s">
        <v>89</v>
      </c>
      <c r="C46" s="19" t="s">
        <v>90</v>
      </c>
      <c r="D46" s="20">
        <v>664112.89468292613</v>
      </c>
      <c r="E46" s="20">
        <v>457232.75508830819</v>
      </c>
      <c r="F46" s="21">
        <v>162057.47715206668</v>
      </c>
      <c r="G46" s="20">
        <f t="shared" si="0"/>
        <v>1283403.126923301</v>
      </c>
      <c r="H46" s="2" t="e">
        <f>G46+#REF!</f>
        <v>#REF!</v>
      </c>
      <c r="I46" s="2">
        <v>785307.62934245123</v>
      </c>
      <c r="J46" s="18" t="e">
        <f t="shared" si="1"/>
        <v>#REF!</v>
      </c>
      <c r="K46" s="18" t="e">
        <f>E46+#REF!</f>
        <v>#REF!</v>
      </c>
    </row>
    <row r="47" spans="2:11" x14ac:dyDescent="0.25">
      <c r="B47" s="19" t="s">
        <v>91</v>
      </c>
      <c r="C47" s="19" t="s">
        <v>92</v>
      </c>
      <c r="D47" s="20">
        <v>185892.80052477401</v>
      </c>
      <c r="E47" s="20">
        <v>114217.86782252404</v>
      </c>
      <c r="F47" s="21">
        <v>40482.356740674761</v>
      </c>
      <c r="G47" s="20">
        <f t="shared" si="0"/>
        <v>340593.02508797281</v>
      </c>
      <c r="H47" s="2" t="e">
        <f>G47+#REF!</f>
        <v>#REF!</v>
      </c>
      <c r="I47" s="2">
        <v>357011.28043009649</v>
      </c>
      <c r="J47" s="18" t="e">
        <f t="shared" si="1"/>
        <v>#REF!</v>
      </c>
      <c r="K47" s="18" t="e">
        <f>E47+#REF!</f>
        <v>#REF!</v>
      </c>
    </row>
    <row r="48" spans="2:11" x14ac:dyDescent="0.25">
      <c r="B48" s="19" t="s">
        <v>93</v>
      </c>
      <c r="C48" s="19" t="s">
        <v>94</v>
      </c>
      <c r="D48" s="20">
        <v>326906.81363176694</v>
      </c>
      <c r="E48" s="20">
        <v>254008.98195791434</v>
      </c>
      <c r="F48" s="21">
        <v>90028.665558122928</v>
      </c>
      <c r="G48" s="20">
        <f t="shared" si="0"/>
        <v>670944.46114780416</v>
      </c>
      <c r="H48" s="2" t="e">
        <f>G48+#REF!</f>
        <v>#REF!</v>
      </c>
      <c r="I48" s="2">
        <v>604601.59023810131</v>
      </c>
      <c r="J48" s="18" t="e">
        <f t="shared" si="1"/>
        <v>#REF!</v>
      </c>
      <c r="K48" s="18" t="e">
        <f>E48+#REF!</f>
        <v>#REF!</v>
      </c>
    </row>
    <row r="49" spans="2:11" x14ac:dyDescent="0.25">
      <c r="B49" s="19" t="s">
        <v>95</v>
      </c>
      <c r="C49" s="19" t="s">
        <v>96</v>
      </c>
      <c r="D49" s="20">
        <v>479659.48902907688</v>
      </c>
      <c r="E49" s="20">
        <v>436627.35548680916</v>
      </c>
      <c r="F49" s="21">
        <v>154754.28411095531</v>
      </c>
      <c r="G49" s="20">
        <f t="shared" si="0"/>
        <v>1071041.1286268414</v>
      </c>
      <c r="H49" s="2" t="e">
        <f>G49+#REF!</f>
        <v>#REF!</v>
      </c>
      <c r="I49" s="2">
        <v>887438.94911486586</v>
      </c>
      <c r="J49" s="18" t="e">
        <f t="shared" si="1"/>
        <v>#REF!</v>
      </c>
      <c r="K49" s="18" t="e">
        <f>E49+#REF!</f>
        <v>#REF!</v>
      </c>
    </row>
    <row r="50" spans="2:11" x14ac:dyDescent="0.25">
      <c r="B50" s="19" t="s">
        <v>97</v>
      </c>
      <c r="C50" s="19" t="s">
        <v>98</v>
      </c>
      <c r="D50" s="20">
        <v>318818.64721774962</v>
      </c>
      <c r="E50" s="20">
        <v>338118.74085640593</v>
      </c>
      <c r="F50" s="21">
        <v>119839.77418774323</v>
      </c>
      <c r="G50" s="20">
        <f t="shared" si="0"/>
        <v>776777.16226189875</v>
      </c>
      <c r="H50" s="2" t="e">
        <f>G50+#REF!</f>
        <v>#REF!</v>
      </c>
      <c r="I50" s="2">
        <v>812600.39040088165</v>
      </c>
      <c r="J50" s="18" t="e">
        <f t="shared" si="1"/>
        <v>#REF!</v>
      </c>
      <c r="K50" s="18" t="e">
        <f>E50+#REF!</f>
        <v>#REF!</v>
      </c>
    </row>
    <row r="51" spans="2:11" x14ac:dyDescent="0.25">
      <c r="B51" s="19" t="s">
        <v>99</v>
      </c>
      <c r="C51" s="19" t="s">
        <v>100</v>
      </c>
      <c r="D51" s="20">
        <v>235093.08106866619</v>
      </c>
      <c r="E51" s="20">
        <v>246194.31501330584</v>
      </c>
      <c r="F51" s="21">
        <v>87258.905089885433</v>
      </c>
      <c r="G51" s="20">
        <f t="shared" si="0"/>
        <v>568546.30117185751</v>
      </c>
      <c r="H51" s="2" t="e">
        <f>G51+#REF!</f>
        <v>#REF!</v>
      </c>
      <c r="I51" s="2">
        <v>589137.13366135466</v>
      </c>
      <c r="J51" s="18" t="e">
        <f t="shared" si="1"/>
        <v>#REF!</v>
      </c>
      <c r="K51" s="18" t="e">
        <f>E51+#REF!</f>
        <v>#REF!</v>
      </c>
    </row>
    <row r="52" spans="2:11" x14ac:dyDescent="0.25">
      <c r="B52" s="19" t="s">
        <v>101</v>
      </c>
      <c r="C52" s="19" t="s">
        <v>102</v>
      </c>
      <c r="D52" s="20">
        <v>488426.15523452591</v>
      </c>
      <c r="E52" s="20">
        <v>305367.12448302051</v>
      </c>
      <c r="F52" s="21">
        <v>108231.58500388204</v>
      </c>
      <c r="G52" s="20">
        <f t="shared" si="0"/>
        <v>902024.86472142849</v>
      </c>
      <c r="H52" s="2" t="e">
        <f>G52+#REF!</f>
        <v>#REF!</v>
      </c>
      <c r="I52" s="2">
        <v>890915.77737147827</v>
      </c>
      <c r="J52" s="18" t="e">
        <f t="shared" si="1"/>
        <v>#REF!</v>
      </c>
      <c r="K52" s="18" t="e">
        <f>E52+#REF!</f>
        <v>#REF!</v>
      </c>
    </row>
    <row r="53" spans="2:11" x14ac:dyDescent="0.25">
      <c r="B53" s="19" t="s">
        <v>103</v>
      </c>
      <c r="C53" s="19" t="s">
        <v>104</v>
      </c>
      <c r="D53" s="20">
        <v>625852.090001937</v>
      </c>
      <c r="E53" s="20">
        <v>583719.14827346185</v>
      </c>
      <c r="F53" s="21">
        <v>206888.17999550459</v>
      </c>
      <c r="G53" s="20">
        <f t="shared" si="0"/>
        <v>1416459.4182709036</v>
      </c>
      <c r="H53" s="2" t="e">
        <f>G53+#REF!</f>
        <v>#REF!</v>
      </c>
      <c r="I53" s="2">
        <v>1171514.0051318223</v>
      </c>
      <c r="J53" s="18" t="e">
        <f t="shared" si="1"/>
        <v>#REF!</v>
      </c>
      <c r="K53" s="18" t="e">
        <f>E53+#REF!</f>
        <v>#REF!</v>
      </c>
    </row>
    <row r="54" spans="2:11" x14ac:dyDescent="0.25">
      <c r="B54" s="19" t="s">
        <v>105</v>
      </c>
      <c r="C54" s="19" t="s">
        <v>106</v>
      </c>
      <c r="D54" s="20">
        <v>175147.13867626153</v>
      </c>
      <c r="E54" s="20">
        <v>262509.21520760068</v>
      </c>
      <c r="F54" s="21">
        <v>93041.41199922649</v>
      </c>
      <c r="G54" s="20">
        <f t="shared" si="0"/>
        <v>530697.76588308869</v>
      </c>
      <c r="H54" s="2" t="e">
        <f>G54+#REF!</f>
        <v>#REF!</v>
      </c>
      <c r="I54" s="2">
        <v>556269.27801683976</v>
      </c>
      <c r="J54" s="18" t="e">
        <f t="shared" si="1"/>
        <v>#REF!</v>
      </c>
      <c r="K54" s="18" t="e">
        <f>E54+#REF!</f>
        <v>#REF!</v>
      </c>
    </row>
    <row r="55" spans="2:11" x14ac:dyDescent="0.25">
      <c r="B55" s="19" t="s">
        <v>107</v>
      </c>
      <c r="C55" s="19" t="s">
        <v>108</v>
      </c>
      <c r="D55" s="20">
        <v>2327561.4319594987</v>
      </c>
      <c r="E55" s="20">
        <v>2113428.2408890571</v>
      </c>
      <c r="F55" s="21">
        <v>749064.55202288018</v>
      </c>
      <c r="G55" s="20">
        <f t="shared" si="0"/>
        <v>5190054.2248714361</v>
      </c>
      <c r="H55" s="2" t="e">
        <f>G55+#REF!</f>
        <v>#REF!</v>
      </c>
      <c r="I55" s="2">
        <v>4057603.8816633187</v>
      </c>
      <c r="J55" s="18" t="e">
        <f t="shared" si="1"/>
        <v>#REF!</v>
      </c>
      <c r="K55" s="18" t="e">
        <f>E55+#REF!</f>
        <v>#REF!</v>
      </c>
    </row>
    <row r="56" spans="2:11" x14ac:dyDescent="0.25">
      <c r="B56" s="19" t="s">
        <v>109</v>
      </c>
      <c r="C56" s="19" t="s">
        <v>110</v>
      </c>
      <c r="D56" s="20">
        <v>653295.31513125263</v>
      </c>
      <c r="E56" s="20">
        <v>736282.90587327199</v>
      </c>
      <c r="F56" s="21">
        <v>260961.51001467515</v>
      </c>
      <c r="G56" s="20">
        <f t="shared" si="0"/>
        <v>1650539.7310191998</v>
      </c>
      <c r="H56" s="2" t="e">
        <f>G56+#REF!</f>
        <v>#REF!</v>
      </c>
      <c r="I56" s="2">
        <v>1478230.8737624239</v>
      </c>
      <c r="J56" s="18" t="e">
        <f t="shared" si="1"/>
        <v>#REF!</v>
      </c>
      <c r="K56" s="18" t="e">
        <f>E56+#REF!</f>
        <v>#REF!</v>
      </c>
    </row>
    <row r="57" spans="2:11" x14ac:dyDescent="0.25">
      <c r="B57" s="19" t="s">
        <v>111</v>
      </c>
      <c r="C57" s="19" t="s">
        <v>112</v>
      </c>
      <c r="D57" s="20">
        <v>237874.44510746375</v>
      </c>
      <c r="E57" s="20">
        <v>146694.04727202901</v>
      </c>
      <c r="F57" s="21">
        <v>51992.922531413191</v>
      </c>
      <c r="G57" s="20">
        <f t="shared" si="0"/>
        <v>436561.41491090594</v>
      </c>
      <c r="H57" s="2" t="e">
        <f>G57+#REF!</f>
        <v>#REF!</v>
      </c>
      <c r="I57" s="2">
        <v>472897.37216105807</v>
      </c>
      <c r="J57" s="18" t="e">
        <f t="shared" si="1"/>
        <v>#REF!</v>
      </c>
      <c r="K57" s="18" t="e">
        <f>E57+#REF!</f>
        <v>#REF!</v>
      </c>
    </row>
    <row r="58" spans="2:11" x14ac:dyDescent="0.25">
      <c r="B58" s="19" t="s">
        <v>113</v>
      </c>
      <c r="C58" s="19" t="s">
        <v>114</v>
      </c>
      <c r="D58" s="20">
        <v>501107.07653007284</v>
      </c>
      <c r="E58" s="20">
        <v>435139.63546725793</v>
      </c>
      <c r="F58" s="21">
        <v>154226.98996941783</v>
      </c>
      <c r="G58" s="20">
        <f t="shared" si="0"/>
        <v>1090473.7019667486</v>
      </c>
      <c r="H58" s="2" t="e">
        <f>G58+#REF!</f>
        <v>#REF!</v>
      </c>
      <c r="I58" s="2">
        <v>905900.55789245968</v>
      </c>
      <c r="J58" s="18" t="e">
        <f t="shared" si="1"/>
        <v>#REF!</v>
      </c>
      <c r="K58" s="18" t="e">
        <f>E58+#REF!</f>
        <v>#REF!</v>
      </c>
    </row>
    <row r="59" spans="2:11" x14ac:dyDescent="0.25">
      <c r="B59" s="19" t="s">
        <v>115</v>
      </c>
      <c r="C59" s="19" t="s">
        <v>116</v>
      </c>
      <c r="D59" s="20">
        <v>446534.7689426709</v>
      </c>
      <c r="E59" s="20">
        <v>314241.86437863298</v>
      </c>
      <c r="F59" s="21">
        <v>111377.06822191173</v>
      </c>
      <c r="G59" s="20">
        <f t="shared" si="0"/>
        <v>872153.70154321566</v>
      </c>
      <c r="H59" s="2" t="e">
        <f>G59+#REF!</f>
        <v>#REF!</v>
      </c>
      <c r="I59" s="2">
        <v>941372.59928348765</v>
      </c>
      <c r="J59" s="18" t="e">
        <f t="shared" si="1"/>
        <v>#REF!</v>
      </c>
      <c r="K59" s="18" t="e">
        <f>E59+#REF!</f>
        <v>#REF!</v>
      </c>
    </row>
    <row r="60" spans="2:11" x14ac:dyDescent="0.25">
      <c r="B60" s="19" t="s">
        <v>117</v>
      </c>
      <c r="C60" s="19" t="s">
        <v>118</v>
      </c>
      <c r="D60" s="20">
        <v>427073.25465557165</v>
      </c>
      <c r="E60" s="20">
        <v>417786.1679903777</v>
      </c>
      <c r="F60" s="21">
        <v>148076.3825865314</v>
      </c>
      <c r="G60" s="20">
        <f t="shared" si="0"/>
        <v>992935.80523248063</v>
      </c>
      <c r="H60" s="2" t="e">
        <f>G60+#REF!</f>
        <v>#REF!</v>
      </c>
      <c r="I60" s="2">
        <v>882685.49633031792</v>
      </c>
      <c r="J60" s="18" t="e">
        <f t="shared" si="1"/>
        <v>#REF!</v>
      </c>
      <c r="K60" s="18" t="e">
        <f>E60+#REF!</f>
        <v>#REF!</v>
      </c>
    </row>
    <row r="61" spans="2:11" x14ac:dyDescent="0.25">
      <c r="B61" s="19" t="s">
        <v>119</v>
      </c>
      <c r="C61" s="19" t="s">
        <v>120</v>
      </c>
      <c r="D61" s="20">
        <v>403800.19464938063</v>
      </c>
      <c r="E61" s="20">
        <v>260736.55861875854</v>
      </c>
      <c r="F61" s="21">
        <v>92413.127495441848</v>
      </c>
      <c r="G61" s="20">
        <f t="shared" si="0"/>
        <v>756949.88076358102</v>
      </c>
      <c r="H61" s="2" t="e">
        <f>G61+#REF!</f>
        <v>#REF!</v>
      </c>
      <c r="I61" s="2">
        <v>579429.84450202377</v>
      </c>
      <c r="J61" s="18" t="e">
        <f t="shared" si="1"/>
        <v>#REF!</v>
      </c>
      <c r="K61" s="18" t="e">
        <f>E61+#REF!</f>
        <v>#REF!</v>
      </c>
    </row>
    <row r="62" spans="2:11" x14ac:dyDescent="0.25">
      <c r="B62" s="19" t="s">
        <v>121</v>
      </c>
      <c r="C62" s="19" t="s">
        <v>122</v>
      </c>
      <c r="D62" s="20">
        <v>388169.21232475061</v>
      </c>
      <c r="E62" s="20">
        <v>284722.61497911584</v>
      </c>
      <c r="F62" s="21">
        <v>100914.53019970795</v>
      </c>
      <c r="G62" s="20">
        <f t="shared" si="0"/>
        <v>773806.35750357434</v>
      </c>
      <c r="H62" s="2" t="e">
        <f>G62+#REF!</f>
        <v>#REF!</v>
      </c>
      <c r="I62" s="2">
        <v>614441.54461300536</v>
      </c>
      <c r="J62" s="18" t="e">
        <f t="shared" si="1"/>
        <v>#REF!</v>
      </c>
      <c r="K62" s="18" t="e">
        <f>E62+#REF!</f>
        <v>#REF!</v>
      </c>
    </row>
    <row r="63" spans="2:11" x14ac:dyDescent="0.25">
      <c r="B63" s="19" t="s">
        <v>123</v>
      </c>
      <c r="C63" s="19" t="s">
        <v>124</v>
      </c>
      <c r="D63" s="20">
        <v>622084.58986028098</v>
      </c>
      <c r="E63" s="20">
        <v>640502.11492820783</v>
      </c>
      <c r="F63" s="21">
        <v>227013.82545478671</v>
      </c>
      <c r="G63" s="20">
        <f t="shared" si="0"/>
        <v>1489600.5302432755</v>
      </c>
      <c r="H63" s="2" t="e">
        <f>G63+#REF!</f>
        <v>#REF!</v>
      </c>
      <c r="I63" s="2">
        <v>1265453.2971876953</v>
      </c>
      <c r="J63" s="18" t="e">
        <f t="shared" si="1"/>
        <v>#REF!</v>
      </c>
      <c r="K63" s="18" t="e">
        <f>E63+#REF!</f>
        <v>#REF!</v>
      </c>
    </row>
    <row r="64" spans="2:11" x14ac:dyDescent="0.25">
      <c r="B64" s="19" t="s">
        <v>125</v>
      </c>
      <c r="C64" s="19" t="s">
        <v>126</v>
      </c>
      <c r="D64" s="20">
        <v>571078.43983802106</v>
      </c>
      <c r="E64" s="20">
        <v>693063.66940903745</v>
      </c>
      <c r="F64" s="21">
        <v>245643.27144167587</v>
      </c>
      <c r="G64" s="20">
        <f t="shared" si="0"/>
        <v>1509785.3806887346</v>
      </c>
      <c r="H64" s="2" t="e">
        <f>G64+#REF!</f>
        <v>#REF!</v>
      </c>
      <c r="I64" s="2">
        <v>1495015.8034327736</v>
      </c>
      <c r="J64" s="18" t="e">
        <f t="shared" si="1"/>
        <v>#REF!</v>
      </c>
      <c r="K64" s="18" t="e">
        <f>E64+#REF!</f>
        <v>#REF!</v>
      </c>
    </row>
    <row r="65" spans="2:11" ht="15.75" thickBot="1" x14ac:dyDescent="0.3">
      <c r="B65" s="22" t="s">
        <v>127</v>
      </c>
      <c r="C65" s="22" t="s">
        <v>128</v>
      </c>
      <c r="D65" s="23">
        <v>239347.69917618809</v>
      </c>
      <c r="E65" s="23">
        <v>179077.37568722805</v>
      </c>
      <c r="F65" s="24">
        <v>63470.579034260241</v>
      </c>
      <c r="G65" s="23">
        <f t="shared" si="0"/>
        <v>481895.65389767638</v>
      </c>
      <c r="H65" s="2" t="e">
        <f>G65+#REF!</f>
        <v>#REF!</v>
      </c>
      <c r="I65" s="2">
        <v>799002.03970947058</v>
      </c>
      <c r="J65" s="18" t="e">
        <f t="shared" si="1"/>
        <v>#REF!</v>
      </c>
      <c r="K65" s="18" t="e">
        <f>E65+#REF!</f>
        <v>#REF!</v>
      </c>
    </row>
    <row r="66" spans="2:11" ht="6.75" customHeight="1" thickBot="1" x14ac:dyDescent="0.3">
      <c r="B66" s="12"/>
      <c r="C66" s="12"/>
      <c r="D66" s="45"/>
      <c r="E66" s="45"/>
      <c r="F66" s="45"/>
      <c r="G66" s="35"/>
    </row>
    <row r="67" spans="2:11" ht="15.75" thickBot="1" x14ac:dyDescent="0.3">
      <c r="B67" s="25"/>
      <c r="C67" s="26" t="s">
        <v>129</v>
      </c>
      <c r="D67" s="27">
        <f t="shared" ref="D67:K67" si="2">SUM(D6:D66)</f>
        <v>28572030.470268104</v>
      </c>
      <c r="E67" s="27">
        <f t="shared" si="2"/>
        <v>24934454.399999991</v>
      </c>
      <c r="F67" s="27">
        <f t="shared" si="2"/>
        <v>8837544.3999999966</v>
      </c>
      <c r="G67" s="27">
        <f t="shared" si="2"/>
        <v>62344029.27026809</v>
      </c>
      <c r="H67" s="28" t="e">
        <f t="shared" si="2"/>
        <v>#REF!</v>
      </c>
      <c r="I67" s="28">
        <f t="shared" si="2"/>
        <v>56853766.163363911</v>
      </c>
      <c r="J67" s="28" t="e">
        <f t="shared" si="2"/>
        <v>#REF!</v>
      </c>
      <c r="K67" s="29" t="e">
        <f t="shared" si="2"/>
        <v>#REF!</v>
      </c>
    </row>
    <row r="68" spans="2:11" x14ac:dyDescent="0.25">
      <c r="B68" s="30"/>
      <c r="C68" s="30"/>
    </row>
    <row r="69" spans="2:11" x14ac:dyDescent="0.25">
      <c r="B69" s="30"/>
      <c r="C69" s="30"/>
      <c r="D69" s="31" t="s">
        <v>0</v>
      </c>
      <c r="E69" s="31"/>
      <c r="F69" s="31"/>
      <c r="G69" s="32"/>
    </row>
    <row r="70" spans="2:11" x14ac:dyDescent="0.25">
      <c r="B70" s="33"/>
      <c r="E70" s="34"/>
      <c r="F70" s="34"/>
      <c r="G70" s="32"/>
    </row>
    <row r="71" spans="2:11" x14ac:dyDescent="0.25">
      <c r="B71" s="33"/>
      <c r="G71" s="32"/>
    </row>
    <row r="72" spans="2:11" x14ac:dyDescent="0.25">
      <c r="B72" s="33"/>
      <c r="E72" s="2"/>
      <c r="F72" s="2"/>
    </row>
    <row r="73" spans="2:11" x14ac:dyDescent="0.25">
      <c r="B73" s="33"/>
    </row>
  </sheetData>
  <mergeCells count="2">
    <mergeCell ref="B2:G2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tabSelected="1" workbookViewId="0">
      <selection activeCell="O12" sqref="O12"/>
    </sheetView>
  </sheetViews>
  <sheetFormatPr baseColWidth="10" defaultRowHeight="15" x14ac:dyDescent="0.25"/>
  <cols>
    <col min="1" max="1" width="11.42578125" style="1"/>
    <col min="2" max="2" width="6.85546875" style="1" customWidth="1"/>
    <col min="3" max="3" width="33" style="1" bestFit="1" customWidth="1"/>
    <col min="4" max="4" width="18.5703125" style="1" customWidth="1"/>
    <col min="5" max="5" width="17.140625" style="1" customWidth="1"/>
    <col min="6" max="6" width="20" style="1" customWidth="1"/>
    <col min="7" max="7" width="19.28515625" style="1" bestFit="1" customWidth="1"/>
    <col min="8" max="9" width="13.85546875" style="2" hidden="1" customWidth="1"/>
    <col min="10" max="10" width="0" style="1" hidden="1" customWidth="1"/>
    <col min="11" max="11" width="13.140625" style="1" hidden="1" customWidth="1"/>
    <col min="12" max="16384" width="11.42578125" style="1"/>
  </cols>
  <sheetData>
    <row r="1" spans="2:11" ht="15.75" thickBot="1" x14ac:dyDescent="0.3"/>
    <row r="2" spans="2:11" ht="20.25" customHeight="1" x14ac:dyDescent="0.25">
      <c r="B2" s="3" t="s">
        <v>0</v>
      </c>
      <c r="C2" s="4"/>
      <c r="D2" s="4"/>
      <c r="E2" s="4"/>
      <c r="F2" s="4"/>
      <c r="G2" s="5"/>
    </row>
    <row r="3" spans="2:11" ht="33" customHeight="1" thickBot="1" x14ac:dyDescent="0.3">
      <c r="B3" s="6" t="s">
        <v>138</v>
      </c>
      <c r="C3" s="7"/>
      <c r="D3" s="7"/>
      <c r="E3" s="7"/>
      <c r="F3" s="7"/>
      <c r="G3" s="8"/>
    </row>
    <row r="4" spans="2:11" ht="42.75" customHeight="1" thickBot="1" x14ac:dyDescent="0.3">
      <c r="B4" s="9" t="s">
        <v>2</v>
      </c>
      <c r="C4" s="9" t="s">
        <v>3</v>
      </c>
      <c r="D4" s="10" t="s">
        <v>139</v>
      </c>
      <c r="E4" s="10" t="s">
        <v>140</v>
      </c>
      <c r="F4" s="10" t="s">
        <v>141</v>
      </c>
      <c r="G4" s="10" t="s">
        <v>7</v>
      </c>
    </row>
    <row r="5" spans="2:11" ht="18" customHeight="1" thickBot="1" x14ac:dyDescent="0.3">
      <c r="B5" s="11"/>
      <c r="C5" s="12"/>
      <c r="D5" s="13"/>
      <c r="E5" s="13"/>
      <c r="F5" s="13"/>
      <c r="G5" s="14"/>
      <c r="I5" s="2" t="s">
        <v>8</v>
      </c>
    </row>
    <row r="6" spans="2:11" x14ac:dyDescent="0.25">
      <c r="B6" s="15" t="s">
        <v>9</v>
      </c>
      <c r="C6" s="15" t="s">
        <v>10</v>
      </c>
      <c r="D6" s="16">
        <v>49758.396895014215</v>
      </c>
      <c r="E6" s="16">
        <v>90297.321248925698</v>
      </c>
      <c r="F6" s="17">
        <v>32385.562270811501</v>
      </c>
      <c r="G6" s="16">
        <f t="shared" ref="G6:G65" si="0">SUM(D6:F6)</f>
        <v>172441.28041475141</v>
      </c>
      <c r="H6" s="2" t="e">
        <f>G6+#REF!</f>
        <v>#REF!</v>
      </c>
      <c r="I6" s="2">
        <v>441333.99807162047</v>
      </c>
      <c r="J6" s="18" t="e">
        <f>H6-I6</f>
        <v>#REF!</v>
      </c>
      <c r="K6" s="18" t="e">
        <f>E6+#REF!</f>
        <v>#REF!</v>
      </c>
    </row>
    <row r="7" spans="2:11" x14ac:dyDescent="0.25">
      <c r="B7" s="19" t="s">
        <v>11</v>
      </c>
      <c r="C7" s="19" t="s">
        <v>12</v>
      </c>
      <c r="D7" s="20">
        <v>200393.15467641409</v>
      </c>
      <c r="E7" s="20">
        <v>306830.41418289626</v>
      </c>
      <c r="F7" s="21">
        <v>110046.18240784518</v>
      </c>
      <c r="G7" s="20">
        <f t="shared" si="0"/>
        <v>617269.75126715552</v>
      </c>
      <c r="H7" s="2" t="e">
        <f>G7+#REF!</f>
        <v>#REF!</v>
      </c>
      <c r="I7" s="2">
        <v>1358334.1070468642</v>
      </c>
      <c r="J7" s="18" t="e">
        <f t="shared" ref="J7:J65" si="1">H7-I7</f>
        <v>#REF!</v>
      </c>
      <c r="K7" s="18" t="e">
        <f>E7+#REF!</f>
        <v>#REF!</v>
      </c>
    </row>
    <row r="8" spans="2:11" x14ac:dyDescent="0.25">
      <c r="B8" s="19" t="s">
        <v>13</v>
      </c>
      <c r="C8" s="19" t="s">
        <v>14</v>
      </c>
      <c r="D8" s="20">
        <v>246241.73987061856</v>
      </c>
      <c r="E8" s="20">
        <v>260061.5060197073</v>
      </c>
      <c r="F8" s="21">
        <v>93272.291812781259</v>
      </c>
      <c r="G8" s="20">
        <f t="shared" si="0"/>
        <v>599575.53770310711</v>
      </c>
      <c r="H8" s="2" t="e">
        <f>G8+#REF!</f>
        <v>#REF!</v>
      </c>
      <c r="I8" s="2">
        <v>554290.11080825969</v>
      </c>
      <c r="J8" s="18" t="e">
        <f t="shared" si="1"/>
        <v>#REF!</v>
      </c>
      <c r="K8" s="18" t="e">
        <f>E8+#REF!</f>
        <v>#REF!</v>
      </c>
    </row>
    <row r="9" spans="2:11" x14ac:dyDescent="0.25">
      <c r="B9" s="19" t="s">
        <v>15</v>
      </c>
      <c r="C9" s="19" t="s">
        <v>16</v>
      </c>
      <c r="D9" s="20">
        <v>290796.72988369036</v>
      </c>
      <c r="E9" s="20">
        <v>335104.49228056672</v>
      </c>
      <c r="F9" s="21">
        <v>120186.81453532136</v>
      </c>
      <c r="G9" s="20">
        <f t="shared" si="0"/>
        <v>746088.0366995784</v>
      </c>
      <c r="H9" s="2" t="e">
        <f>G9+#REF!</f>
        <v>#REF!</v>
      </c>
      <c r="I9" s="2">
        <v>740308.7175354996</v>
      </c>
      <c r="J9" s="18" t="e">
        <f t="shared" si="1"/>
        <v>#REF!</v>
      </c>
      <c r="K9" s="18" t="e">
        <f>E9+#REF!</f>
        <v>#REF!</v>
      </c>
    </row>
    <row r="10" spans="2:11" x14ac:dyDescent="0.25">
      <c r="B10" s="19" t="s">
        <v>17</v>
      </c>
      <c r="C10" s="19" t="s">
        <v>18</v>
      </c>
      <c r="D10" s="20">
        <v>756256.49221793935</v>
      </c>
      <c r="E10" s="20">
        <v>1598055.9802370938</v>
      </c>
      <c r="F10" s="21">
        <v>573150.35201918404</v>
      </c>
      <c r="G10" s="20">
        <f t="shared" si="0"/>
        <v>2927462.8244742174</v>
      </c>
      <c r="H10" s="2" t="e">
        <f>G10+#REF!</f>
        <v>#REF!</v>
      </c>
      <c r="I10" s="2">
        <v>3639181.9853559146</v>
      </c>
      <c r="J10" s="18" t="e">
        <f t="shared" si="1"/>
        <v>#REF!</v>
      </c>
      <c r="K10" s="18" t="e">
        <f>E10+#REF!</f>
        <v>#REF!</v>
      </c>
    </row>
    <row r="11" spans="2:11" x14ac:dyDescent="0.25">
      <c r="B11" s="19" t="s">
        <v>19</v>
      </c>
      <c r="C11" s="19" t="s">
        <v>20</v>
      </c>
      <c r="D11" s="20">
        <v>236181.84908783436</v>
      </c>
      <c r="E11" s="20">
        <v>210456.78178892133</v>
      </c>
      <c r="F11" s="21">
        <v>75481.322343444263</v>
      </c>
      <c r="G11" s="20">
        <f t="shared" si="0"/>
        <v>522119.95322019997</v>
      </c>
      <c r="H11" s="2" t="e">
        <f>G11+#REF!</f>
        <v>#REF!</v>
      </c>
      <c r="I11" s="2">
        <v>1258524.8659132232</v>
      </c>
      <c r="J11" s="18" t="e">
        <f t="shared" si="1"/>
        <v>#REF!</v>
      </c>
      <c r="K11" s="18" t="e">
        <f>E11+#REF!</f>
        <v>#REF!</v>
      </c>
    </row>
    <row r="12" spans="2:11" x14ac:dyDescent="0.25">
      <c r="B12" s="19" t="s">
        <v>21</v>
      </c>
      <c r="C12" s="19" t="s">
        <v>22</v>
      </c>
      <c r="D12" s="20">
        <v>205478.46897759801</v>
      </c>
      <c r="E12" s="20">
        <v>185373.46204746852</v>
      </c>
      <c r="F12" s="21">
        <v>66485.070824464012</v>
      </c>
      <c r="G12" s="20">
        <f t="shared" si="0"/>
        <v>457337.00184953056</v>
      </c>
      <c r="H12" s="2" t="e">
        <f>G12+#REF!</f>
        <v>#REF!</v>
      </c>
      <c r="I12" s="2">
        <v>408457.39555112517</v>
      </c>
      <c r="J12" s="18" t="e">
        <f t="shared" si="1"/>
        <v>#REF!</v>
      </c>
      <c r="K12" s="18" t="e">
        <f>E12+#REF!</f>
        <v>#REF!</v>
      </c>
    </row>
    <row r="13" spans="2:11" x14ac:dyDescent="0.25">
      <c r="B13" s="19" t="s">
        <v>23</v>
      </c>
      <c r="C13" s="19" t="s">
        <v>24</v>
      </c>
      <c r="D13" s="20">
        <v>526745.23650117964</v>
      </c>
      <c r="E13" s="20">
        <v>890872.05114475673</v>
      </c>
      <c r="F13" s="21">
        <v>319515.48383299744</v>
      </c>
      <c r="G13" s="20">
        <f t="shared" si="0"/>
        <v>1737132.771478934</v>
      </c>
      <c r="H13" s="2" t="e">
        <f>G13+#REF!</f>
        <v>#REF!</v>
      </c>
      <c r="I13" s="2">
        <v>1776066.077546064</v>
      </c>
      <c r="J13" s="18" t="e">
        <f t="shared" si="1"/>
        <v>#REF!</v>
      </c>
      <c r="K13" s="18" t="e">
        <f>E13+#REF!</f>
        <v>#REF!</v>
      </c>
    </row>
    <row r="14" spans="2:11" x14ac:dyDescent="0.25">
      <c r="B14" s="19" t="s">
        <v>25</v>
      </c>
      <c r="C14" s="19" t="s">
        <v>26</v>
      </c>
      <c r="D14" s="20">
        <v>540498.8451532796</v>
      </c>
      <c r="E14" s="20">
        <v>1164085.8390538744</v>
      </c>
      <c r="F14" s="21">
        <v>417504.90388658817</v>
      </c>
      <c r="G14" s="20">
        <f t="shared" si="0"/>
        <v>2122089.5880937423</v>
      </c>
      <c r="H14" s="2" t="e">
        <f>G14+#REF!</f>
        <v>#REF!</v>
      </c>
      <c r="I14" s="2">
        <v>2446068.1378718577</v>
      </c>
      <c r="J14" s="18" t="e">
        <f t="shared" si="1"/>
        <v>#REF!</v>
      </c>
      <c r="K14" s="18" t="e">
        <f>E14+#REF!</f>
        <v>#REF!</v>
      </c>
    </row>
    <row r="15" spans="2:11" x14ac:dyDescent="0.25">
      <c r="B15" s="19" t="s">
        <v>27</v>
      </c>
      <c r="C15" s="19" t="s">
        <v>28</v>
      </c>
      <c r="D15" s="20">
        <v>274028.5353792971</v>
      </c>
      <c r="E15" s="20">
        <v>586907.42239959573</v>
      </c>
      <c r="F15" s="21">
        <v>210497.1289560787</v>
      </c>
      <c r="G15" s="20">
        <f t="shared" si="0"/>
        <v>1071433.0867349715</v>
      </c>
      <c r="H15" s="2" t="e">
        <f>G15+#REF!</f>
        <v>#REF!</v>
      </c>
      <c r="I15" s="2">
        <v>1400640.7038689307</v>
      </c>
      <c r="J15" s="18" t="e">
        <f t="shared" si="1"/>
        <v>#REF!</v>
      </c>
      <c r="K15" s="18" t="e">
        <f>E15+#REF!</f>
        <v>#REF!</v>
      </c>
    </row>
    <row r="16" spans="2:11" x14ac:dyDescent="0.25">
      <c r="B16" s="19" t="s">
        <v>29</v>
      </c>
      <c r="C16" s="19" t="s">
        <v>30</v>
      </c>
      <c r="D16" s="20">
        <v>242718.2655730918</v>
      </c>
      <c r="E16" s="20">
        <v>302145.99233120837</v>
      </c>
      <c r="F16" s="21">
        <v>108366.09230680694</v>
      </c>
      <c r="G16" s="20">
        <f t="shared" si="0"/>
        <v>653230.35021110717</v>
      </c>
      <c r="H16" s="2" t="e">
        <f>G16+#REF!</f>
        <v>#REF!</v>
      </c>
      <c r="I16" s="2">
        <v>688554.72700393712</v>
      </c>
      <c r="J16" s="18" t="e">
        <f t="shared" si="1"/>
        <v>#REF!</v>
      </c>
      <c r="K16" s="18" t="e">
        <f>E16+#REF!</f>
        <v>#REF!</v>
      </c>
    </row>
    <row r="17" spans="2:11" x14ac:dyDescent="0.25">
      <c r="B17" s="19" t="s">
        <v>31</v>
      </c>
      <c r="C17" s="19" t="s">
        <v>32</v>
      </c>
      <c r="D17" s="20">
        <v>285853.86934202397</v>
      </c>
      <c r="E17" s="20">
        <v>171505.2042116473</v>
      </c>
      <c r="F17" s="21">
        <v>61511.154416783196</v>
      </c>
      <c r="G17" s="20">
        <f t="shared" si="0"/>
        <v>518870.22797045443</v>
      </c>
      <c r="H17" s="2" t="e">
        <f>G17+#REF!</f>
        <v>#REF!</v>
      </c>
      <c r="I17" s="2">
        <v>453751.39891494263</v>
      </c>
      <c r="J17" s="18" t="e">
        <f t="shared" si="1"/>
        <v>#REF!</v>
      </c>
      <c r="K17" s="18" t="e">
        <f>E17+#REF!</f>
        <v>#REF!</v>
      </c>
    </row>
    <row r="18" spans="2:11" x14ac:dyDescent="0.25">
      <c r="B18" s="19" t="s">
        <v>33</v>
      </c>
      <c r="C18" s="19" t="s">
        <v>34</v>
      </c>
      <c r="D18" s="20">
        <v>242240.03489645384</v>
      </c>
      <c r="E18" s="20">
        <v>324303.7784066468</v>
      </c>
      <c r="F18" s="21">
        <v>116313.08730958473</v>
      </c>
      <c r="G18" s="20">
        <f t="shared" si="0"/>
        <v>682856.90061268536</v>
      </c>
      <c r="H18" s="2" t="e">
        <f>G18+#REF!</f>
        <v>#REF!</v>
      </c>
      <c r="I18" s="2">
        <v>729797.49622831144</v>
      </c>
      <c r="J18" s="18" t="e">
        <f t="shared" si="1"/>
        <v>#REF!</v>
      </c>
      <c r="K18" s="18" t="e">
        <f>E18+#REF!</f>
        <v>#REF!</v>
      </c>
    </row>
    <row r="19" spans="2:11" x14ac:dyDescent="0.25">
      <c r="B19" s="19" t="s">
        <v>35</v>
      </c>
      <c r="C19" s="19" t="s">
        <v>36</v>
      </c>
      <c r="D19" s="20">
        <v>175709.17765958933</v>
      </c>
      <c r="E19" s="20">
        <v>149161.7923269234</v>
      </c>
      <c r="F19" s="21">
        <v>53497.583837647937</v>
      </c>
      <c r="G19" s="20">
        <f t="shared" si="0"/>
        <v>378368.55382416066</v>
      </c>
      <c r="H19" s="2" t="e">
        <f>G19+#REF!</f>
        <v>#REF!</v>
      </c>
      <c r="I19" s="2">
        <v>337087.5547781355</v>
      </c>
      <c r="J19" s="18" t="e">
        <f t="shared" si="1"/>
        <v>#REF!</v>
      </c>
      <c r="K19" s="18" t="e">
        <f>E19+#REF!</f>
        <v>#REF!</v>
      </c>
    </row>
    <row r="20" spans="2:11" x14ac:dyDescent="0.25">
      <c r="B20" s="19" t="s">
        <v>37</v>
      </c>
      <c r="C20" s="19" t="s">
        <v>38</v>
      </c>
      <c r="D20" s="20">
        <v>242322.2762447414</v>
      </c>
      <c r="E20" s="20">
        <v>241037.71066321488</v>
      </c>
      <c r="F20" s="21">
        <v>86449.317436316123</v>
      </c>
      <c r="G20" s="20">
        <f t="shared" si="0"/>
        <v>569809.30434427247</v>
      </c>
      <c r="H20" s="2" t="e">
        <f>G20+#REF!</f>
        <v>#REF!</v>
      </c>
      <c r="I20" s="2">
        <v>484990.80367727572</v>
      </c>
      <c r="J20" s="18" t="e">
        <f t="shared" si="1"/>
        <v>#REF!</v>
      </c>
      <c r="K20" s="18" t="e">
        <f>E20+#REF!</f>
        <v>#REF!</v>
      </c>
    </row>
    <row r="21" spans="2:11" x14ac:dyDescent="0.25">
      <c r="B21" s="19" t="s">
        <v>39</v>
      </c>
      <c r="C21" s="19" t="s">
        <v>40</v>
      </c>
      <c r="D21" s="20">
        <v>754526.17404828593</v>
      </c>
      <c r="E21" s="20">
        <v>1548614.2551897771</v>
      </c>
      <c r="F21" s="21">
        <v>555417.84297960659</v>
      </c>
      <c r="G21" s="20">
        <f t="shared" si="0"/>
        <v>2858558.27221767</v>
      </c>
      <c r="H21" s="2" t="e">
        <f>G21+#REF!</f>
        <v>#REF!</v>
      </c>
      <c r="I21" s="2">
        <v>3050653.2845533825</v>
      </c>
      <c r="J21" s="18" t="e">
        <f t="shared" si="1"/>
        <v>#REF!</v>
      </c>
      <c r="K21" s="18" t="e">
        <f>E21+#REF!</f>
        <v>#REF!</v>
      </c>
    </row>
    <row r="22" spans="2:11" x14ac:dyDescent="0.25">
      <c r="B22" s="19" t="s">
        <v>41</v>
      </c>
      <c r="C22" s="19" t="s">
        <v>42</v>
      </c>
      <c r="D22" s="20">
        <v>186586.13538785279</v>
      </c>
      <c r="E22" s="20">
        <v>272028.59818270634</v>
      </c>
      <c r="F22" s="21">
        <v>97564.346140472117</v>
      </c>
      <c r="G22" s="20">
        <f t="shared" si="0"/>
        <v>556179.07971103129</v>
      </c>
      <c r="H22" s="2" t="e">
        <f>G22+#REF!</f>
        <v>#REF!</v>
      </c>
      <c r="I22" s="2">
        <v>724045.42858492618</v>
      </c>
      <c r="J22" s="18" t="e">
        <f t="shared" si="1"/>
        <v>#REF!</v>
      </c>
      <c r="K22" s="18" t="e">
        <f>E22+#REF!</f>
        <v>#REF!</v>
      </c>
    </row>
    <row r="23" spans="2:11" x14ac:dyDescent="0.25">
      <c r="B23" s="19" t="s">
        <v>43</v>
      </c>
      <c r="C23" s="19" t="s">
        <v>44</v>
      </c>
      <c r="D23" s="20">
        <v>326729.08107136656</v>
      </c>
      <c r="E23" s="20">
        <v>626501.62096532271</v>
      </c>
      <c r="F23" s="21">
        <v>224697.77594624044</v>
      </c>
      <c r="G23" s="20">
        <f t="shared" si="0"/>
        <v>1177928.4779829297</v>
      </c>
      <c r="H23" s="2" t="e">
        <f>G23+#REF!</f>
        <v>#REF!</v>
      </c>
      <c r="I23" s="2">
        <v>1572726.2942510655</v>
      </c>
      <c r="J23" s="18" t="e">
        <f t="shared" si="1"/>
        <v>#REF!</v>
      </c>
      <c r="K23" s="18" t="e">
        <f>E23+#REF!</f>
        <v>#REF!</v>
      </c>
    </row>
    <row r="24" spans="2:11" x14ac:dyDescent="0.25">
      <c r="B24" s="19" t="s">
        <v>45</v>
      </c>
      <c r="C24" s="19" t="s">
        <v>46</v>
      </c>
      <c r="D24" s="20">
        <v>186454.95545877237</v>
      </c>
      <c r="E24" s="20">
        <v>188402.5247463664</v>
      </c>
      <c r="F24" s="21">
        <v>67571.45851903272</v>
      </c>
      <c r="G24" s="20">
        <f t="shared" si="0"/>
        <v>442428.93872417149</v>
      </c>
      <c r="H24" s="2" t="e">
        <f>G24+#REF!</f>
        <v>#REF!</v>
      </c>
      <c r="I24" s="2">
        <v>508822.80875594786</v>
      </c>
      <c r="J24" s="18" t="e">
        <f t="shared" si="1"/>
        <v>#REF!</v>
      </c>
      <c r="K24" s="18" t="e">
        <f>E24+#REF!</f>
        <v>#REF!</v>
      </c>
    </row>
    <row r="25" spans="2:11" x14ac:dyDescent="0.25">
      <c r="B25" s="19" t="s">
        <v>47</v>
      </c>
      <c r="C25" s="19" t="s">
        <v>48</v>
      </c>
      <c r="D25" s="20">
        <v>241413.78516028356</v>
      </c>
      <c r="E25" s="20">
        <v>342322.00534023566</v>
      </c>
      <c r="F25" s="21">
        <v>122775.40980483037</v>
      </c>
      <c r="G25" s="20">
        <f t="shared" si="0"/>
        <v>706511.20030534954</v>
      </c>
      <c r="H25" s="2" t="e">
        <f>G25+#REF!</f>
        <v>#REF!</v>
      </c>
      <c r="I25" s="2">
        <v>788573.1691116892</v>
      </c>
      <c r="J25" s="18" t="e">
        <f t="shared" si="1"/>
        <v>#REF!</v>
      </c>
      <c r="K25" s="18" t="e">
        <f>E25+#REF!</f>
        <v>#REF!</v>
      </c>
    </row>
    <row r="26" spans="2:11" x14ac:dyDescent="0.25">
      <c r="B26" s="19" t="s">
        <v>49</v>
      </c>
      <c r="C26" s="19" t="s">
        <v>50</v>
      </c>
      <c r="D26" s="20">
        <v>159173.7847608719</v>
      </c>
      <c r="E26" s="20">
        <v>124910.92050988199</v>
      </c>
      <c r="F26" s="21">
        <v>44799.893712520265</v>
      </c>
      <c r="G26" s="20">
        <f t="shared" si="0"/>
        <v>328884.59898327413</v>
      </c>
      <c r="H26" s="2" t="e">
        <f>G26+#REF!</f>
        <v>#REF!</v>
      </c>
      <c r="I26" s="2">
        <v>438803.36464348761</v>
      </c>
      <c r="J26" s="18" t="e">
        <f t="shared" si="1"/>
        <v>#REF!</v>
      </c>
      <c r="K26" s="18" t="e">
        <f>E26+#REF!</f>
        <v>#REF!</v>
      </c>
    </row>
    <row r="27" spans="2:11" x14ac:dyDescent="0.25">
      <c r="B27" s="19" t="s">
        <v>51</v>
      </c>
      <c r="C27" s="19" t="s">
        <v>52</v>
      </c>
      <c r="D27" s="20">
        <v>194415.53618945042</v>
      </c>
      <c r="E27" s="20">
        <v>215006.800981229</v>
      </c>
      <c r="F27" s="21">
        <v>80699.755693144427</v>
      </c>
      <c r="G27" s="20">
        <f t="shared" si="0"/>
        <v>490122.09286382387</v>
      </c>
      <c r="H27" s="2" t="e">
        <f>G27+#REF!</f>
        <v>#REF!</v>
      </c>
      <c r="I27" s="2">
        <v>545910.62132747727</v>
      </c>
      <c r="J27" s="18" t="e">
        <f t="shared" si="1"/>
        <v>#REF!</v>
      </c>
      <c r="K27" s="18" t="e">
        <f>E27+#REF!</f>
        <v>#REF!</v>
      </c>
    </row>
    <row r="28" spans="2:11" x14ac:dyDescent="0.25">
      <c r="B28" s="19" t="s">
        <v>53</v>
      </c>
      <c r="C28" s="19" t="s">
        <v>54</v>
      </c>
      <c r="D28" s="20">
        <v>110783.81740673911</v>
      </c>
      <c r="E28" s="20">
        <v>131400.15172403835</v>
      </c>
      <c r="F28" s="21">
        <v>39954.192447094516</v>
      </c>
      <c r="G28" s="20">
        <f t="shared" si="0"/>
        <v>282138.161577872</v>
      </c>
      <c r="H28" s="2" t="e">
        <f>G28+#REF!</f>
        <v>#REF!</v>
      </c>
      <c r="I28" s="2">
        <v>372963.08596173668</v>
      </c>
      <c r="J28" s="18" t="e">
        <f t="shared" si="1"/>
        <v>#REF!</v>
      </c>
      <c r="K28" s="18" t="e">
        <f>E28+#REF!</f>
        <v>#REF!</v>
      </c>
    </row>
    <row r="29" spans="2:11" x14ac:dyDescent="0.25">
      <c r="B29" s="19" t="s">
        <v>55</v>
      </c>
      <c r="C29" s="19" t="s">
        <v>56</v>
      </c>
      <c r="D29" s="20">
        <v>284470.23909548111</v>
      </c>
      <c r="E29" s="20">
        <v>371851.35064580874</v>
      </c>
      <c r="F29" s="21">
        <v>133366.24946632597</v>
      </c>
      <c r="G29" s="20">
        <f t="shared" si="0"/>
        <v>789687.83920761582</v>
      </c>
      <c r="H29" s="2" t="e">
        <f>G29+#REF!</f>
        <v>#REF!</v>
      </c>
      <c r="I29" s="2">
        <v>823584.78925221984</v>
      </c>
      <c r="J29" s="18" t="e">
        <f t="shared" si="1"/>
        <v>#REF!</v>
      </c>
      <c r="K29" s="18" t="e">
        <f>E29+#REF!</f>
        <v>#REF!</v>
      </c>
    </row>
    <row r="30" spans="2:11" x14ac:dyDescent="0.25">
      <c r="B30" s="19" t="s">
        <v>57</v>
      </c>
      <c r="C30" s="19" t="s">
        <v>58</v>
      </c>
      <c r="D30" s="20">
        <v>263274.63479943573</v>
      </c>
      <c r="E30" s="20">
        <v>439784.99890280445</v>
      </c>
      <c r="F30" s="21">
        <v>157730.97441586611</v>
      </c>
      <c r="G30" s="20">
        <f t="shared" si="0"/>
        <v>860790.60811810626</v>
      </c>
      <c r="H30" s="2" t="e">
        <f>G30+#REF!</f>
        <v>#REF!</v>
      </c>
      <c r="I30" s="2">
        <v>973536.10164802196</v>
      </c>
      <c r="J30" s="18" t="e">
        <f t="shared" si="1"/>
        <v>#REF!</v>
      </c>
      <c r="K30" s="18" t="e">
        <f>E30+#REF!</f>
        <v>#REF!</v>
      </c>
    </row>
    <row r="31" spans="2:11" x14ac:dyDescent="0.25">
      <c r="B31" s="19" t="s">
        <v>59</v>
      </c>
      <c r="C31" s="19" t="s">
        <v>60</v>
      </c>
      <c r="D31" s="20">
        <v>300922.03655335307</v>
      </c>
      <c r="E31" s="20">
        <v>482680.21728527523</v>
      </c>
      <c r="F31" s="21">
        <v>173115.54780997545</v>
      </c>
      <c r="G31" s="20">
        <f t="shared" si="0"/>
        <v>956717.80164860375</v>
      </c>
      <c r="H31" s="2" t="e">
        <f>G31+#REF!</f>
        <v>#REF!</v>
      </c>
      <c r="I31" s="2">
        <v>1068833.4970292631</v>
      </c>
      <c r="J31" s="18" t="e">
        <f t="shared" si="1"/>
        <v>#REF!</v>
      </c>
      <c r="K31" s="18" t="e">
        <f>E31+#REF!</f>
        <v>#REF!</v>
      </c>
    </row>
    <row r="32" spans="2:11" x14ac:dyDescent="0.25">
      <c r="B32" s="19" t="s">
        <v>61</v>
      </c>
      <c r="C32" s="19" t="s">
        <v>62</v>
      </c>
      <c r="D32" s="20">
        <v>297684.08291137591</v>
      </c>
      <c r="E32" s="20">
        <v>507472.82418551168</v>
      </c>
      <c r="F32" s="21">
        <v>182007.53379048879</v>
      </c>
      <c r="G32" s="20">
        <f t="shared" si="0"/>
        <v>987164.44088737643</v>
      </c>
      <c r="H32" s="2" t="e">
        <f>G32+#REF!</f>
        <v>#REF!</v>
      </c>
      <c r="I32" s="2">
        <v>1142406.5551248614</v>
      </c>
      <c r="J32" s="18" t="e">
        <f t="shared" si="1"/>
        <v>#REF!</v>
      </c>
      <c r="K32" s="18" t="e">
        <f>E32+#REF!</f>
        <v>#REF!</v>
      </c>
    </row>
    <row r="33" spans="2:11" x14ac:dyDescent="0.25">
      <c r="B33" s="19" t="s">
        <v>63</v>
      </c>
      <c r="C33" s="19" t="s">
        <v>64</v>
      </c>
      <c r="D33" s="20">
        <v>146479.06809683843</v>
      </c>
      <c r="E33" s="20">
        <v>182818.81831649184</v>
      </c>
      <c r="F33" s="21">
        <v>65568.835741462957</v>
      </c>
      <c r="G33" s="20">
        <f t="shared" si="0"/>
        <v>394866.72215479321</v>
      </c>
      <c r="H33" s="2" t="e">
        <f>G33+#REF!</f>
        <v>#REF!</v>
      </c>
      <c r="I33" s="2">
        <v>510274.90570795478</v>
      </c>
      <c r="J33" s="18" t="e">
        <f t="shared" si="1"/>
        <v>#REF!</v>
      </c>
      <c r="K33" s="18" t="e">
        <f>E33+#REF!</f>
        <v>#REF!</v>
      </c>
    </row>
    <row r="34" spans="2:11" x14ac:dyDescent="0.25">
      <c r="B34" s="19" t="s">
        <v>65</v>
      </c>
      <c r="C34" s="19" t="s">
        <v>66</v>
      </c>
      <c r="D34" s="20">
        <v>172868.52019925555</v>
      </c>
      <c r="E34" s="20">
        <v>158743.37672952164</v>
      </c>
      <c r="F34" s="21">
        <v>56934.064499881017</v>
      </c>
      <c r="G34" s="20">
        <f t="shared" si="0"/>
        <v>388545.96142865822</v>
      </c>
      <c r="H34" s="2" t="e">
        <f>G34+#REF!</f>
        <v>#REF!</v>
      </c>
      <c r="I34" s="2">
        <v>457897.72106763034</v>
      </c>
      <c r="J34" s="18" t="e">
        <f t="shared" si="1"/>
        <v>#REF!</v>
      </c>
      <c r="K34" s="18" t="e">
        <f>E34+#REF!</f>
        <v>#REF!</v>
      </c>
    </row>
    <row r="35" spans="2:11" ht="15.75" thickBot="1" x14ac:dyDescent="0.3">
      <c r="B35" s="22" t="s">
        <v>67</v>
      </c>
      <c r="C35" s="22" t="s">
        <v>68</v>
      </c>
      <c r="D35" s="23">
        <v>63789.485617054161</v>
      </c>
      <c r="E35" s="23">
        <v>214576.52331448486</v>
      </c>
      <c r="F35" s="24">
        <v>80545.434568471552</v>
      </c>
      <c r="G35" s="23">
        <f t="shared" si="0"/>
        <v>358911.44350001059</v>
      </c>
      <c r="H35" s="2" t="e">
        <f>G35+#REF!</f>
        <v>#REF!</v>
      </c>
      <c r="I35" s="2">
        <v>497076.08715094306</v>
      </c>
      <c r="J35" s="18" t="e">
        <f t="shared" si="1"/>
        <v>#REF!</v>
      </c>
      <c r="K35" s="18" t="e">
        <f>E35+#REF!</f>
        <v>#REF!</v>
      </c>
    </row>
    <row r="36" spans="2:11" x14ac:dyDescent="0.25">
      <c r="B36" s="19" t="s">
        <v>69</v>
      </c>
      <c r="C36" s="19" t="s">
        <v>70</v>
      </c>
      <c r="D36" s="20">
        <v>163211.41012183204</v>
      </c>
      <c r="E36" s="20">
        <v>136319.86029453171</v>
      </c>
      <c r="F36" s="21">
        <v>48891.764044101197</v>
      </c>
      <c r="G36" s="20">
        <f t="shared" si="0"/>
        <v>348423.0344604649</v>
      </c>
      <c r="H36" s="2" t="e">
        <f>G36+#REF!</f>
        <v>#REF!</v>
      </c>
      <c r="I36" s="2">
        <v>419011.94972555671</v>
      </c>
      <c r="J36" s="18" t="e">
        <f t="shared" si="1"/>
        <v>#REF!</v>
      </c>
      <c r="K36" s="18" t="e">
        <f>E36+#REF!</f>
        <v>#REF!</v>
      </c>
    </row>
    <row r="37" spans="2:11" x14ac:dyDescent="0.25">
      <c r="B37" s="19" t="s">
        <v>71</v>
      </c>
      <c r="C37" s="19" t="s">
        <v>72</v>
      </c>
      <c r="D37" s="20">
        <v>150624.40154920286</v>
      </c>
      <c r="E37" s="20">
        <v>151428.72516041138</v>
      </c>
      <c r="F37" s="21">
        <v>54310.630043529112</v>
      </c>
      <c r="G37" s="20">
        <f t="shared" si="0"/>
        <v>356363.75675314333</v>
      </c>
      <c r="H37" s="2" t="e">
        <f>G37+#REF!</f>
        <v>#REF!</v>
      </c>
      <c r="I37" s="2">
        <v>560142.13131737802</v>
      </c>
      <c r="J37" s="18" t="e">
        <f t="shared" si="1"/>
        <v>#REF!</v>
      </c>
      <c r="K37" s="18" t="e">
        <f>E37+#REF!</f>
        <v>#REF!</v>
      </c>
    </row>
    <row r="38" spans="2:11" x14ac:dyDescent="0.25">
      <c r="B38" s="19" t="s">
        <v>73</v>
      </c>
      <c r="C38" s="19" t="s">
        <v>74</v>
      </c>
      <c r="D38" s="20">
        <v>152514.51386234444</v>
      </c>
      <c r="E38" s="20">
        <v>165946.96373199852</v>
      </c>
      <c r="F38" s="21">
        <v>59517.665122969265</v>
      </c>
      <c r="G38" s="20">
        <f t="shared" si="0"/>
        <v>377979.14271731221</v>
      </c>
      <c r="H38" s="2" t="e">
        <f>G38+#REF!</f>
        <v>#REF!</v>
      </c>
      <c r="I38" s="2">
        <v>515104.35488658078</v>
      </c>
      <c r="J38" s="18" t="e">
        <f t="shared" si="1"/>
        <v>#REF!</v>
      </c>
      <c r="K38" s="18" t="e">
        <f>E38+#REF!</f>
        <v>#REF!</v>
      </c>
    </row>
    <row r="39" spans="2:11" x14ac:dyDescent="0.25">
      <c r="B39" s="19" t="s">
        <v>75</v>
      </c>
      <c r="C39" s="19" t="s">
        <v>76</v>
      </c>
      <c r="D39" s="20">
        <v>146113.86387827666</v>
      </c>
      <c r="E39" s="20">
        <v>141959.19039357605</v>
      </c>
      <c r="F39" s="21">
        <v>50914.336514272189</v>
      </c>
      <c r="G39" s="20">
        <f t="shared" si="0"/>
        <v>338987.39078612492</v>
      </c>
      <c r="H39" s="2" t="e">
        <f>G39+#REF!</f>
        <v>#REF!</v>
      </c>
      <c r="I39" s="2">
        <v>483135.23173211911</v>
      </c>
      <c r="J39" s="18" t="e">
        <f t="shared" si="1"/>
        <v>#REF!</v>
      </c>
      <c r="K39" s="18" t="e">
        <f>E39+#REF!</f>
        <v>#REF!</v>
      </c>
    </row>
    <row r="40" spans="2:11" x14ac:dyDescent="0.25">
      <c r="B40" s="19" t="s">
        <v>77</v>
      </c>
      <c r="C40" s="19" t="s">
        <v>78</v>
      </c>
      <c r="D40" s="20">
        <v>179004.73646871606</v>
      </c>
      <c r="E40" s="20">
        <v>137977.8888215007</v>
      </c>
      <c r="F40" s="21">
        <v>49486.423834272719</v>
      </c>
      <c r="G40" s="20">
        <f t="shared" si="0"/>
        <v>366469.04912448948</v>
      </c>
      <c r="H40" s="2" t="e">
        <f>G40+#REF!</f>
        <v>#REF!</v>
      </c>
      <c r="I40" s="2">
        <v>310473.58357631456</v>
      </c>
      <c r="J40" s="18" t="e">
        <f t="shared" si="1"/>
        <v>#REF!</v>
      </c>
      <c r="K40" s="18" t="e">
        <f>E40+#REF!</f>
        <v>#REF!</v>
      </c>
    </row>
    <row r="41" spans="2:11" x14ac:dyDescent="0.25">
      <c r="B41" s="19" t="s">
        <v>79</v>
      </c>
      <c r="C41" s="19" t="s">
        <v>80</v>
      </c>
      <c r="D41" s="20">
        <v>462393.21600110456</v>
      </c>
      <c r="E41" s="20">
        <v>1142631.8549297231</v>
      </c>
      <c r="F41" s="21">
        <v>409810.3307896264</v>
      </c>
      <c r="G41" s="20">
        <f t="shared" si="0"/>
        <v>2014835.401720454</v>
      </c>
      <c r="H41" s="2" t="e">
        <f>G41+#REF!</f>
        <v>#REF!</v>
      </c>
      <c r="I41" s="2">
        <v>2315089.6201168047</v>
      </c>
      <c r="J41" s="18" t="e">
        <f t="shared" si="1"/>
        <v>#REF!</v>
      </c>
      <c r="K41" s="18" t="e">
        <f>E41+#REF!</f>
        <v>#REF!</v>
      </c>
    </row>
    <row r="42" spans="2:11" x14ac:dyDescent="0.25">
      <c r="B42" s="19" t="s">
        <v>81</v>
      </c>
      <c r="C42" s="19" t="s">
        <v>82</v>
      </c>
      <c r="D42" s="20">
        <v>200598.42257011402</v>
      </c>
      <c r="E42" s="20">
        <v>195635.01403487319</v>
      </c>
      <c r="F42" s="21">
        <v>70165.425084001006</v>
      </c>
      <c r="G42" s="20">
        <f t="shared" si="0"/>
        <v>466398.86168898828</v>
      </c>
      <c r="H42" s="2" t="e">
        <f>G42+#REF!</f>
        <v>#REF!</v>
      </c>
      <c r="I42" s="2">
        <v>615694.47504359798</v>
      </c>
      <c r="J42" s="18" t="e">
        <f t="shared" si="1"/>
        <v>#REF!</v>
      </c>
      <c r="K42" s="18" t="e">
        <f>E42+#REF!</f>
        <v>#REF!</v>
      </c>
    </row>
    <row r="43" spans="2:11" x14ac:dyDescent="0.25">
      <c r="B43" s="19" t="s">
        <v>83</v>
      </c>
      <c r="C43" s="19" t="s">
        <v>84</v>
      </c>
      <c r="D43" s="20">
        <v>175628.6636684984</v>
      </c>
      <c r="E43" s="20">
        <v>152411.99198082366</v>
      </c>
      <c r="F43" s="21">
        <v>54663.283349306585</v>
      </c>
      <c r="G43" s="20">
        <f t="shared" si="0"/>
        <v>382703.93899862864</v>
      </c>
      <c r="H43" s="2" t="e">
        <f>G43+#REF!</f>
        <v>#REF!</v>
      </c>
      <c r="I43" s="2">
        <v>359697.9134640923</v>
      </c>
      <c r="J43" s="18" t="e">
        <f t="shared" si="1"/>
        <v>#REF!</v>
      </c>
      <c r="K43" s="18" t="e">
        <f>E43+#REF!</f>
        <v>#REF!</v>
      </c>
    </row>
    <row r="44" spans="2:11" x14ac:dyDescent="0.25">
      <c r="B44" s="19" t="s">
        <v>85</v>
      </c>
      <c r="C44" s="19" t="s">
        <v>86</v>
      </c>
      <c r="D44" s="20">
        <v>184436.20932602277</v>
      </c>
      <c r="E44" s="20">
        <v>199975.20695206901</v>
      </c>
      <c r="F44" s="21">
        <v>71722.055846055344</v>
      </c>
      <c r="G44" s="20">
        <f t="shared" si="0"/>
        <v>456133.47212414711</v>
      </c>
      <c r="H44" s="2" t="e">
        <f>G44+#REF!</f>
        <v>#REF!</v>
      </c>
      <c r="I44" s="2">
        <v>516059.47293290053</v>
      </c>
      <c r="J44" s="18" t="e">
        <f t="shared" si="1"/>
        <v>#REF!</v>
      </c>
      <c r="K44" s="18" t="e">
        <f>E44+#REF!</f>
        <v>#REF!</v>
      </c>
    </row>
    <row r="45" spans="2:11" x14ac:dyDescent="0.25">
      <c r="B45" s="19" t="s">
        <v>87</v>
      </c>
      <c r="C45" s="19" t="s">
        <v>88</v>
      </c>
      <c r="D45" s="20">
        <v>184078.55993390922</v>
      </c>
      <c r="E45" s="20">
        <v>179226.5532683818</v>
      </c>
      <c r="F45" s="21">
        <v>64280.452854797717</v>
      </c>
      <c r="G45" s="20">
        <f t="shared" si="0"/>
        <v>427585.56605708873</v>
      </c>
      <c r="H45" s="2" t="e">
        <f>G45+#REF!</f>
        <v>#REF!</v>
      </c>
      <c r="I45" s="2">
        <v>419032.29198008217</v>
      </c>
      <c r="J45" s="18" t="e">
        <f t="shared" si="1"/>
        <v>#REF!</v>
      </c>
      <c r="K45" s="18" t="e">
        <f>E45+#REF!</f>
        <v>#REF!</v>
      </c>
    </row>
    <row r="46" spans="2:11" x14ac:dyDescent="0.25">
      <c r="B46" s="19" t="s">
        <v>89</v>
      </c>
      <c r="C46" s="19" t="s">
        <v>90</v>
      </c>
      <c r="D46" s="20">
        <v>379387.8293793723</v>
      </c>
      <c r="E46" s="20">
        <v>443035.33816153731</v>
      </c>
      <c r="F46" s="21">
        <v>158896.72399745969</v>
      </c>
      <c r="G46" s="20">
        <f t="shared" si="0"/>
        <v>981319.89153836924</v>
      </c>
      <c r="H46" s="2" t="e">
        <f>G46+#REF!</f>
        <v>#REF!</v>
      </c>
      <c r="I46" s="2">
        <v>785307.62934245123</v>
      </c>
      <c r="J46" s="18" t="e">
        <f t="shared" si="1"/>
        <v>#REF!</v>
      </c>
      <c r="K46" s="18" t="e">
        <f>E46+#REF!</f>
        <v>#REF!</v>
      </c>
    </row>
    <row r="47" spans="2:11" x14ac:dyDescent="0.25">
      <c r="B47" s="19" t="s">
        <v>91</v>
      </c>
      <c r="C47" s="19" t="s">
        <v>92</v>
      </c>
      <c r="D47" s="20">
        <v>106924.15003881603</v>
      </c>
      <c r="E47" s="20">
        <v>110671.3181234545</v>
      </c>
      <c r="F47" s="21">
        <v>39692.792821609502</v>
      </c>
      <c r="G47" s="20">
        <f t="shared" si="0"/>
        <v>257288.26098388006</v>
      </c>
      <c r="H47" s="2" t="e">
        <f>G47+#REF!</f>
        <v>#REF!</v>
      </c>
      <c r="I47" s="2">
        <v>357011.28043009649</v>
      </c>
      <c r="J47" s="18" t="e">
        <f t="shared" si="1"/>
        <v>#REF!</v>
      </c>
      <c r="K47" s="18" t="e">
        <f>E47+#REF!</f>
        <v>#REF!</v>
      </c>
    </row>
    <row r="48" spans="2:11" x14ac:dyDescent="0.25">
      <c r="B48" s="19" t="s">
        <v>93</v>
      </c>
      <c r="C48" s="19" t="s">
        <v>94</v>
      </c>
      <c r="D48" s="20">
        <v>187592.87765144976</v>
      </c>
      <c r="E48" s="20">
        <v>246121.81425203857</v>
      </c>
      <c r="F48" s="21">
        <v>88272.755286849977</v>
      </c>
      <c r="G48" s="20">
        <f t="shared" si="0"/>
        <v>521987.44719033834</v>
      </c>
      <c r="H48" s="2" t="e">
        <f>G48+#REF!</f>
        <v>#REF!</v>
      </c>
      <c r="I48" s="2">
        <v>604601.59023810131</v>
      </c>
      <c r="J48" s="18" t="e">
        <f t="shared" si="1"/>
        <v>#REF!</v>
      </c>
      <c r="K48" s="18" t="e">
        <f>E48+#REF!</f>
        <v>#REF!</v>
      </c>
    </row>
    <row r="49" spans="2:11" x14ac:dyDescent="0.25">
      <c r="B49" s="19" t="s">
        <v>95</v>
      </c>
      <c r="C49" s="19" t="s">
        <v>96</v>
      </c>
      <c r="D49" s="20">
        <v>275074.16760250367</v>
      </c>
      <c r="E49" s="20">
        <v>423069.75153456745</v>
      </c>
      <c r="F49" s="21">
        <v>151735.97171779329</v>
      </c>
      <c r="G49" s="20">
        <f t="shared" si="0"/>
        <v>849879.89085486438</v>
      </c>
      <c r="H49" s="2" t="e">
        <f>G49+#REF!</f>
        <v>#REF!</v>
      </c>
      <c r="I49" s="2">
        <v>887438.94911486586</v>
      </c>
      <c r="J49" s="18" t="e">
        <f t="shared" si="1"/>
        <v>#REF!</v>
      </c>
      <c r="K49" s="18" t="e">
        <f>E49+#REF!</f>
        <v>#REF!</v>
      </c>
    </row>
    <row r="50" spans="2:11" x14ac:dyDescent="0.25">
      <c r="B50" s="19" t="s">
        <v>97</v>
      </c>
      <c r="C50" s="19" t="s">
        <v>98</v>
      </c>
      <c r="D50" s="20">
        <v>205153.52311024815</v>
      </c>
      <c r="E50" s="20">
        <v>327619.90261423745</v>
      </c>
      <c r="F50" s="21">
        <v>117502.4309749036</v>
      </c>
      <c r="G50" s="20">
        <f t="shared" si="0"/>
        <v>650275.85669938929</v>
      </c>
      <c r="H50" s="2" t="e">
        <f>G50+#REF!</f>
        <v>#REF!</v>
      </c>
      <c r="I50" s="2">
        <v>812600.39040088165</v>
      </c>
      <c r="J50" s="18" t="e">
        <f t="shared" si="1"/>
        <v>#REF!</v>
      </c>
      <c r="K50" s="18" t="e">
        <f>E50+#REF!</f>
        <v>#REF!</v>
      </c>
    </row>
    <row r="51" spans="2:11" x14ac:dyDescent="0.25">
      <c r="B51" s="19" t="s">
        <v>99</v>
      </c>
      <c r="C51" s="19" t="s">
        <v>100</v>
      </c>
      <c r="D51" s="20">
        <v>105437.60123486258</v>
      </c>
      <c r="E51" s="20">
        <v>238549.79852504685</v>
      </c>
      <c r="F51" s="21">
        <v>85557.015955380368</v>
      </c>
      <c r="G51" s="20">
        <f t="shared" si="0"/>
        <v>429544.41571528977</v>
      </c>
      <c r="H51" s="2" t="e">
        <f>G51+#REF!</f>
        <v>#REF!</v>
      </c>
      <c r="I51" s="2">
        <v>589137.13366135466</v>
      </c>
      <c r="J51" s="18" t="e">
        <f t="shared" si="1"/>
        <v>#REF!</v>
      </c>
      <c r="K51" s="18" t="e">
        <f>E51+#REF!</f>
        <v>#REF!</v>
      </c>
    </row>
    <row r="52" spans="2:11" x14ac:dyDescent="0.25">
      <c r="B52" s="19" t="s">
        <v>101</v>
      </c>
      <c r="C52" s="19" t="s">
        <v>102</v>
      </c>
      <c r="D52" s="20">
        <v>225796.79418089613</v>
      </c>
      <c r="E52" s="20">
        <v>295885.24827496702</v>
      </c>
      <c r="F52" s="21">
        <v>106120.64677541553</v>
      </c>
      <c r="G52" s="20">
        <f t="shared" si="0"/>
        <v>627802.68923127872</v>
      </c>
      <c r="H52" s="2" t="e">
        <f>G52+#REF!</f>
        <v>#REF!</v>
      </c>
      <c r="I52" s="2">
        <v>890915.77737147827</v>
      </c>
      <c r="J52" s="18" t="e">
        <f t="shared" si="1"/>
        <v>#REF!</v>
      </c>
      <c r="K52" s="18" t="e">
        <f>E52+#REF!</f>
        <v>#REF!</v>
      </c>
    </row>
    <row r="53" spans="2:11" x14ac:dyDescent="0.25">
      <c r="B53" s="19" t="s">
        <v>103</v>
      </c>
      <c r="C53" s="19" t="s">
        <v>104</v>
      </c>
      <c r="D53" s="20">
        <v>358723.06516508106</v>
      </c>
      <c r="E53" s="20">
        <v>565594.23481537576</v>
      </c>
      <c r="F53" s="21">
        <v>202853.05320553193</v>
      </c>
      <c r="G53" s="20">
        <f t="shared" si="0"/>
        <v>1127170.3531859887</v>
      </c>
      <c r="H53" s="2" t="e">
        <f>G53+#REF!</f>
        <v>#REF!</v>
      </c>
      <c r="I53" s="2">
        <v>1171514.0051318223</v>
      </c>
      <c r="J53" s="18" t="e">
        <f t="shared" si="1"/>
        <v>#REF!</v>
      </c>
      <c r="K53" s="18" t="e">
        <f>E53+#REF!</f>
        <v>#REF!</v>
      </c>
    </row>
    <row r="54" spans="2:11" x14ac:dyDescent="0.25">
      <c r="B54" s="19" t="s">
        <v>105</v>
      </c>
      <c r="C54" s="19" t="s">
        <v>106</v>
      </c>
      <c r="D54" s="20">
        <v>190290.91482219566</v>
      </c>
      <c r="E54" s="20">
        <v>254358.10894072379</v>
      </c>
      <c r="F54" s="21">
        <v>91226.741416580742</v>
      </c>
      <c r="G54" s="20">
        <f t="shared" si="0"/>
        <v>535875.76517950022</v>
      </c>
      <c r="H54" s="2" t="e">
        <f>G54+#REF!</f>
        <v>#REF!</v>
      </c>
      <c r="I54" s="2">
        <v>556269.27801683976</v>
      </c>
      <c r="J54" s="18" t="e">
        <f t="shared" si="1"/>
        <v>#REF!</v>
      </c>
      <c r="K54" s="18" t="e">
        <f>E54+#REF!</f>
        <v>#REF!</v>
      </c>
    </row>
    <row r="55" spans="2:11" x14ac:dyDescent="0.25">
      <c r="B55" s="19" t="s">
        <v>107</v>
      </c>
      <c r="C55" s="19" t="s">
        <v>108</v>
      </c>
      <c r="D55" s="20">
        <v>1330930.8964857645</v>
      </c>
      <c r="E55" s="20">
        <v>2047804.7230050012</v>
      </c>
      <c r="F55" s="21">
        <v>734454.8703999276</v>
      </c>
      <c r="G55" s="20">
        <f t="shared" si="0"/>
        <v>4113190.4898906937</v>
      </c>
      <c r="H55" s="2" t="e">
        <f>G55+#REF!</f>
        <v>#REF!</v>
      </c>
      <c r="I55" s="2">
        <v>4057603.8816633187</v>
      </c>
      <c r="J55" s="18" t="e">
        <f t="shared" si="1"/>
        <v>#REF!</v>
      </c>
      <c r="K55" s="18" t="e">
        <f>E55+#REF!</f>
        <v>#REF!</v>
      </c>
    </row>
    <row r="56" spans="2:11" x14ac:dyDescent="0.25">
      <c r="B56" s="19" t="s">
        <v>109</v>
      </c>
      <c r="C56" s="19" t="s">
        <v>110</v>
      </c>
      <c r="D56" s="20">
        <v>375521.53300510626</v>
      </c>
      <c r="E56" s="20">
        <v>713420.77433434001</v>
      </c>
      <c r="F56" s="21">
        <v>255871.74229457235</v>
      </c>
      <c r="G56" s="20">
        <f t="shared" si="0"/>
        <v>1344814.0496340184</v>
      </c>
      <c r="H56" s="2" t="e">
        <f>G56+#REF!</f>
        <v>#REF!</v>
      </c>
      <c r="I56" s="2">
        <v>1478230.8737624239</v>
      </c>
      <c r="J56" s="18" t="e">
        <f t="shared" si="1"/>
        <v>#REF!</v>
      </c>
      <c r="K56" s="18" t="e">
        <f>E56+#REF!</f>
        <v>#REF!</v>
      </c>
    </row>
    <row r="57" spans="2:11" x14ac:dyDescent="0.25">
      <c r="B57" s="19" t="s">
        <v>111</v>
      </c>
      <c r="C57" s="19" t="s">
        <v>112</v>
      </c>
      <c r="D57" s="20">
        <v>136523.40434704674</v>
      </c>
      <c r="E57" s="20">
        <v>142139.08806007539</v>
      </c>
      <c r="F57" s="21">
        <v>50978.85766506831</v>
      </c>
      <c r="G57" s="20">
        <f t="shared" si="0"/>
        <v>329641.35007219046</v>
      </c>
      <c r="H57" s="2" t="e">
        <f>G57+#REF!</f>
        <v>#REF!</v>
      </c>
      <c r="I57" s="2">
        <v>472897.37216105807</v>
      </c>
      <c r="J57" s="18" t="e">
        <f t="shared" si="1"/>
        <v>#REF!</v>
      </c>
      <c r="K57" s="18" t="e">
        <f>E57+#REF!</f>
        <v>#REF!</v>
      </c>
    </row>
    <row r="58" spans="2:11" x14ac:dyDescent="0.25">
      <c r="B58" s="19" t="s">
        <v>113</v>
      </c>
      <c r="C58" s="19" t="s">
        <v>114</v>
      </c>
      <c r="D58" s="20">
        <v>287496.43740809429</v>
      </c>
      <c r="E58" s="20">
        <v>421628.22632751131</v>
      </c>
      <c r="F58" s="21">
        <v>151218.96186952363</v>
      </c>
      <c r="G58" s="20">
        <f t="shared" si="0"/>
        <v>860343.62560512917</v>
      </c>
      <c r="H58" s="2" t="e">
        <f>G58+#REF!</f>
        <v>#REF!</v>
      </c>
      <c r="I58" s="2">
        <v>905900.55789245968</v>
      </c>
      <c r="J58" s="18" t="e">
        <f t="shared" si="1"/>
        <v>#REF!</v>
      </c>
      <c r="K58" s="18" t="e">
        <f>E58+#REF!</f>
        <v>#REF!</v>
      </c>
    </row>
    <row r="59" spans="2:11" x14ac:dyDescent="0.25">
      <c r="B59" s="19" t="s">
        <v>115</v>
      </c>
      <c r="C59" s="19" t="s">
        <v>116</v>
      </c>
      <c r="D59" s="20">
        <v>437557.81952979881</v>
      </c>
      <c r="E59" s="20">
        <v>304484.42089983507</v>
      </c>
      <c r="F59" s="21">
        <v>109204.78079698191</v>
      </c>
      <c r="G59" s="20">
        <f t="shared" si="0"/>
        <v>851247.02122661576</v>
      </c>
      <c r="H59" s="2" t="e">
        <f>G59+#REF!</f>
        <v>#REF!</v>
      </c>
      <c r="I59" s="2">
        <v>941372.59928348765</v>
      </c>
      <c r="J59" s="18" t="e">
        <f t="shared" si="1"/>
        <v>#REF!</v>
      </c>
      <c r="K59" s="18" t="e">
        <f>E59+#REF!</f>
        <v>#REF!</v>
      </c>
    </row>
    <row r="60" spans="2:11" x14ac:dyDescent="0.25">
      <c r="B60" s="19" t="s">
        <v>117</v>
      </c>
      <c r="C60" s="19" t="s">
        <v>118</v>
      </c>
      <c r="D60" s="20">
        <v>245365.21892598644</v>
      </c>
      <c r="E60" s="20">
        <v>404813.59691538609</v>
      </c>
      <c r="F60" s="21">
        <v>145188.31533034431</v>
      </c>
      <c r="G60" s="20">
        <f t="shared" si="0"/>
        <v>795367.13117171684</v>
      </c>
      <c r="H60" s="2" t="e">
        <f>G60+#REF!</f>
        <v>#REF!</v>
      </c>
      <c r="I60" s="2">
        <v>882685.49633031792</v>
      </c>
      <c r="J60" s="18" t="e">
        <f t="shared" si="1"/>
        <v>#REF!</v>
      </c>
      <c r="K60" s="18" t="e">
        <f>E60+#REF!</f>
        <v>#REF!</v>
      </c>
    </row>
    <row r="61" spans="2:11" x14ac:dyDescent="0.25">
      <c r="B61" s="19" t="s">
        <v>119</v>
      </c>
      <c r="C61" s="19" t="s">
        <v>120</v>
      </c>
      <c r="D61" s="20">
        <v>293087.49013837986</v>
      </c>
      <c r="E61" s="20">
        <v>252640.49465665899</v>
      </c>
      <c r="F61" s="21">
        <v>90610.71091219323</v>
      </c>
      <c r="G61" s="20">
        <f t="shared" si="0"/>
        <v>636338.69570723199</v>
      </c>
      <c r="H61" s="2" t="e">
        <f>G61+#REF!</f>
        <v>#REF!</v>
      </c>
      <c r="I61" s="2">
        <v>579429.84450202377</v>
      </c>
      <c r="J61" s="18" t="e">
        <f t="shared" si="1"/>
        <v>#REF!</v>
      </c>
      <c r="K61" s="18" t="e">
        <f>E61+#REF!</f>
        <v>#REF!</v>
      </c>
    </row>
    <row r="62" spans="2:11" x14ac:dyDescent="0.25">
      <c r="B62" s="19" t="s">
        <v>121</v>
      </c>
      <c r="C62" s="19" t="s">
        <v>122</v>
      </c>
      <c r="D62" s="20">
        <v>222400.94078766368</v>
      </c>
      <c r="E62" s="20">
        <v>275881.76613713324</v>
      </c>
      <c r="F62" s="21">
        <v>98946.303091154929</v>
      </c>
      <c r="G62" s="20">
        <f t="shared" si="0"/>
        <v>597229.01001595182</v>
      </c>
      <c r="H62" s="2" t="e">
        <f>G62+#REF!</f>
        <v>#REF!</v>
      </c>
      <c r="I62" s="2">
        <v>614441.54461300536</v>
      </c>
      <c r="J62" s="18" t="e">
        <f t="shared" si="1"/>
        <v>#REF!</v>
      </c>
      <c r="K62" s="18" t="e">
        <f>E62+#REF!</f>
        <v>#REF!</v>
      </c>
    </row>
    <row r="63" spans="2:11" x14ac:dyDescent="0.25">
      <c r="B63" s="19" t="s">
        <v>123</v>
      </c>
      <c r="C63" s="19" t="s">
        <v>124</v>
      </c>
      <c r="D63" s="20">
        <v>356686.96198918018</v>
      </c>
      <c r="E63" s="20">
        <v>620614.04814620758</v>
      </c>
      <c r="F63" s="21">
        <v>222586.17004785771</v>
      </c>
      <c r="G63" s="20">
        <f t="shared" si="0"/>
        <v>1199887.1801832456</v>
      </c>
      <c r="H63" s="2" t="e">
        <f>G63+#REF!</f>
        <v>#REF!</v>
      </c>
      <c r="I63" s="2">
        <v>1265453.2971876953</v>
      </c>
      <c r="J63" s="18" t="e">
        <f t="shared" si="1"/>
        <v>#REF!</v>
      </c>
      <c r="K63" s="18" t="e">
        <f>E63+#REF!</f>
        <v>#REF!</v>
      </c>
    </row>
    <row r="64" spans="2:11" x14ac:dyDescent="0.25">
      <c r="B64" s="19" t="s">
        <v>125</v>
      </c>
      <c r="C64" s="19" t="s">
        <v>126</v>
      </c>
      <c r="D64" s="20">
        <v>328739.84440769907</v>
      </c>
      <c r="E64" s="20">
        <v>671543.52728908509</v>
      </c>
      <c r="F64" s="21">
        <v>240852.26914568985</v>
      </c>
      <c r="G64" s="20">
        <f t="shared" si="0"/>
        <v>1241135.6408424741</v>
      </c>
      <c r="H64" s="2" t="e">
        <f>G64+#REF!</f>
        <v>#REF!</v>
      </c>
      <c r="I64" s="2">
        <v>1495015.8034327736</v>
      </c>
      <c r="J64" s="18" t="e">
        <f t="shared" si="1"/>
        <v>#REF!</v>
      </c>
      <c r="K64" s="18" t="e">
        <f>E64+#REF!</f>
        <v>#REF!</v>
      </c>
    </row>
    <row r="65" spans="2:11" ht="15.75" thickBot="1" x14ac:dyDescent="0.3">
      <c r="B65" s="22" t="s">
        <v>127</v>
      </c>
      <c r="C65" s="22" t="s">
        <v>128</v>
      </c>
      <c r="D65" s="23">
        <v>137698.25276376866</v>
      </c>
      <c r="E65" s="23">
        <v>173516.89005602582</v>
      </c>
      <c r="F65" s="24">
        <v>62232.655080162011</v>
      </c>
      <c r="G65" s="23">
        <f t="shared" si="0"/>
        <v>373447.79789995647</v>
      </c>
      <c r="H65" s="2" t="e">
        <f>G65+#REF!</f>
        <v>#REF!</v>
      </c>
      <c r="I65" s="2">
        <v>799002.03970947058</v>
      </c>
      <c r="J65" s="18" t="e">
        <f t="shared" si="1"/>
        <v>#REF!</v>
      </c>
      <c r="K65" s="18" t="e">
        <f>E65+#REF!</f>
        <v>#REF!</v>
      </c>
    </row>
    <row r="66" spans="2:11" ht="6.75" customHeight="1" thickBot="1" x14ac:dyDescent="0.3">
      <c r="B66" s="12"/>
      <c r="C66" s="12"/>
      <c r="D66" s="45"/>
      <c r="E66" s="45"/>
      <c r="F66" s="45"/>
      <c r="G66" s="35"/>
    </row>
    <row r="67" spans="2:11" ht="15.75" thickBot="1" x14ac:dyDescent="0.3">
      <c r="B67" s="25"/>
      <c r="C67" s="26" t="s">
        <v>129</v>
      </c>
      <c r="D67" s="27">
        <f t="shared" ref="D67:K67" si="2">SUM(D6:D66)</f>
        <v>16389788.129469117</v>
      </c>
      <c r="E67" s="27">
        <f t="shared" si="2"/>
        <v>24160221.056000002</v>
      </c>
      <c r="F67" s="27">
        <f t="shared" si="2"/>
        <v>8665177.8000000007</v>
      </c>
      <c r="G67" s="27">
        <f t="shared" si="2"/>
        <v>49215186.985469118</v>
      </c>
      <c r="H67" s="28" t="e">
        <f t="shared" si="2"/>
        <v>#REF!</v>
      </c>
      <c r="I67" s="28">
        <f t="shared" si="2"/>
        <v>56853766.163363911</v>
      </c>
      <c r="J67" s="28" t="e">
        <f t="shared" si="2"/>
        <v>#REF!</v>
      </c>
      <c r="K67" s="29" t="e">
        <f t="shared" si="2"/>
        <v>#REF!</v>
      </c>
    </row>
    <row r="68" spans="2:11" x14ac:dyDescent="0.25">
      <c r="B68" s="30"/>
      <c r="C68" s="30"/>
    </row>
    <row r="69" spans="2:11" x14ac:dyDescent="0.25">
      <c r="B69" s="30"/>
      <c r="C69" s="30"/>
      <c r="D69" s="31" t="s">
        <v>0</v>
      </c>
      <c r="E69" s="31"/>
      <c r="F69" s="31"/>
      <c r="G69" s="32"/>
    </row>
    <row r="70" spans="2:11" x14ac:dyDescent="0.25">
      <c r="B70" s="33"/>
      <c r="E70" s="34"/>
      <c r="F70" s="34"/>
      <c r="G70" s="32"/>
    </row>
    <row r="71" spans="2:11" x14ac:dyDescent="0.25">
      <c r="B71" s="33"/>
      <c r="G71" s="32"/>
    </row>
    <row r="72" spans="2:11" x14ac:dyDescent="0.25">
      <c r="B72" s="33"/>
      <c r="E72" s="2"/>
      <c r="F72" s="2"/>
    </row>
    <row r="73" spans="2:11" x14ac:dyDescent="0.25">
      <c r="B73" s="33"/>
    </row>
  </sheetData>
  <mergeCells count="2">
    <mergeCell ref="B2:G2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 AJUSTE 2014</vt:lpstr>
      <vt:lpstr>2 AJUSTE 2014</vt:lpstr>
      <vt:lpstr>3 AJUSTE 2014</vt:lpstr>
      <vt:lpstr>4 AJUSTE 2014</vt:lpstr>
      <vt:lpstr>'1 AJUSTE 2014'!Área_de_impresión</vt:lpstr>
      <vt:lpstr>'2 AJUSTE 2014'!Área_de_impresión</vt:lpstr>
      <vt:lpstr>'3 AJUSTE 2014'!Área_de_impresión</vt:lpstr>
      <vt:lpstr>'4 AJUSTE 2014'!Área_de_impresión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Aguilar</dc:creator>
  <cp:lastModifiedBy>Aguilar</cp:lastModifiedBy>
  <dcterms:created xsi:type="dcterms:W3CDTF">2018-02-03T00:13:58Z</dcterms:created>
  <dcterms:modified xsi:type="dcterms:W3CDTF">2018-02-03T00:15:13Z</dcterms:modified>
</cp:coreProperties>
</file>